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805" windowHeight="12765" activeTab="0"/>
  </bookViews>
  <sheets>
    <sheet name="Статистика" sheetId="1" r:id="rId1"/>
    <sheet name="Ввод новых мест (кол-во)" sheetId="2" r:id="rId2"/>
    <sheet name="Ввод новых мест(финансирование)" sheetId="3" r:id="rId3"/>
    <sheet name="СанПиН-новостройки" sheetId="4" r:id="rId4"/>
    <sheet name="СанПиН" sheetId="5" r:id="rId5"/>
  </sheets>
  <definedNames>
    <definedName name="_xlnm.Print_Area" localSheetId="1">'Ввод новых мест (кол-во)'!$A$1:$K$138</definedName>
    <definedName name="_xlnm.Print_Area" localSheetId="2">'Ввод новых мест(финансирование)'!$A$1:$K$137</definedName>
    <definedName name="_xlnm.Print_Area" localSheetId="4">'СанПиН'!$A$1:$I$19</definedName>
    <definedName name="_xlnm.Print_Area" localSheetId="3">'СанПиН-новостройки'!$A$1:$H$23</definedName>
    <definedName name="_xlnm.Print_Area" localSheetId="0">'Статистика'!$A$1:$I$35</definedName>
  </definedNames>
  <calcPr fullCalcOnLoad="1"/>
</workbook>
</file>

<file path=xl/sharedStrings.xml><?xml version="1.0" encoding="utf-8"?>
<sst xmlns="http://schemas.openxmlformats.org/spreadsheetml/2006/main" count="404" uniqueCount="132">
  <si>
    <t>Наименование показателя</t>
  </si>
  <si>
    <t>Численность детей по возрастам, проживающих на территории муниципального образования (по данным Минэкономики)</t>
  </si>
  <si>
    <t>до 1 года</t>
  </si>
  <si>
    <t>1 год</t>
  </si>
  <si>
    <t>2 года</t>
  </si>
  <si>
    <t>3 года</t>
  </si>
  <si>
    <t>4 года</t>
  </si>
  <si>
    <t>5 лет</t>
  </si>
  <si>
    <t>6 лет</t>
  </si>
  <si>
    <t>автоматический расчет</t>
  </si>
  <si>
    <t>Численность детей от 0 до 3 лет</t>
  </si>
  <si>
    <t>Прирост детей до 3 лет</t>
  </si>
  <si>
    <t>Прирост детей всего</t>
  </si>
  <si>
    <t>за счет внебюджетных источников</t>
  </si>
  <si>
    <t>Участие в проекте "Билдинг-сад"</t>
  </si>
  <si>
    <t>на 01.01</t>
  </si>
  <si>
    <t>на 01.09</t>
  </si>
  <si>
    <t>Численность детей от 3 до 7 лет  (без учета ушедших в школу)</t>
  </si>
  <si>
    <t>(наименование муниципального образования Московской области)</t>
  </si>
  <si>
    <t>средства бюджетов муниципальных образований Московской области</t>
  </si>
  <si>
    <t>средства бюджета Московской области</t>
  </si>
  <si>
    <t>за счет средств, поступивших из федерального бюджета</t>
  </si>
  <si>
    <t>за счёт иных источников (г. Москвы, др. субъектов РФ)</t>
  </si>
  <si>
    <t>7.1</t>
  </si>
  <si>
    <t>7.2</t>
  </si>
  <si>
    <t>За счёт выплаты  компенсации родителям со снятием детей с очереди</t>
  </si>
  <si>
    <t>7.6</t>
  </si>
  <si>
    <t>Ввод новых мест (количество)</t>
  </si>
  <si>
    <t>ВСЕГО по муниципальному образованию</t>
  </si>
  <si>
    <t>Ежегодный ввод новых мест для детей в возрасте от 3 до 7 лет (всего)</t>
  </si>
  <si>
    <t xml:space="preserve">Ежегодный ввод новых мест для детей в возрасте от 0 до 3 лет </t>
  </si>
  <si>
    <t>За счёт открытия групп кратковременного пребывания (со снятием с очереди)</t>
  </si>
  <si>
    <t>Закупка услуги дошкольного образования</t>
  </si>
  <si>
    <t>Подпись</t>
  </si>
  <si>
    <t xml:space="preserve">
"ДОРОЖНАЯ КАРТА"
ликвидации очередности детей в возрасте от 3 до 7 лет в дошкольные образовательные организации, реализующие программы дошкольного образования в</t>
  </si>
  <si>
    <t>Перечень объектов с указанием адреса, наименования</t>
  </si>
  <si>
    <t>(пример)</t>
  </si>
  <si>
    <t>7.3</t>
  </si>
  <si>
    <t>7.4</t>
  </si>
  <si>
    <t>7.5</t>
  </si>
  <si>
    <t>7.7</t>
  </si>
  <si>
    <t xml:space="preserve">Создание дополнительных мест в муниципальных дошкольных образовательных организациях (путем   учёта фактической посещаемости детей за счёт СанПиН)   </t>
  </si>
  <si>
    <t>7.8</t>
  </si>
  <si>
    <t>7.9</t>
  </si>
  <si>
    <t>7.10</t>
  </si>
  <si>
    <t>Создание частных детских садов (без проекта Билдинг-сад), исключить месячное содержание детей</t>
  </si>
  <si>
    <t>Участие в проекте "Билдинг-сад",  исключить месячное содержание детей</t>
  </si>
  <si>
    <t>Создание  семейных воспитательных групп ,  исключить месячное содержание детей</t>
  </si>
  <si>
    <t>Создание дополнительных мест путем возврата в систему дошкольного образования помещений и зданий, используемых не по назначению</t>
  </si>
  <si>
    <t>Создание дополнительных мест путем  использования свободных площадей школ и иных учреждений социально-культурной сферы</t>
  </si>
  <si>
    <t>Создание дополнительных мест за счёт рационального использования имеющихся площадей в ДОУ</t>
  </si>
  <si>
    <t>7.11</t>
  </si>
  <si>
    <t>7.12</t>
  </si>
  <si>
    <t>Ввод новых мест  (финансирование, тыс. рублей)</t>
  </si>
  <si>
    <t>Создание  семейных воспитательных групп</t>
  </si>
  <si>
    <t>Создание частных детских садов (без проекта Билдинг-сад)</t>
  </si>
  <si>
    <t>№</t>
  </si>
  <si>
    <t>6=гр.5+15% (от гр.5)</t>
  </si>
  <si>
    <t>7=гр.6-гр.4</t>
  </si>
  <si>
    <t>5=гр.3:2кв.м</t>
  </si>
  <si>
    <r>
      <t xml:space="preserve">Наименование объекта </t>
    </r>
    <r>
      <rPr>
        <sz val="10"/>
        <color indexed="62"/>
        <rFont val="Times New Roman"/>
        <family val="1"/>
      </rPr>
      <t>(пример)</t>
    </r>
  </si>
  <si>
    <r>
      <t xml:space="preserve">Общая площадь групповых ячеек для  детей в возрасте от 3 до 7 лет                </t>
    </r>
    <r>
      <rPr>
        <i/>
        <sz val="10"/>
        <rFont val="Times New Roman"/>
        <family val="1"/>
      </rPr>
      <t>(кв. м)</t>
    </r>
  </si>
  <si>
    <r>
      <t xml:space="preserve">Количество детей по списочному составу (по состоянию на 02.09.2013 в системе ЕИС </t>
    </r>
    <r>
      <rPr>
        <i/>
        <sz val="10"/>
        <rFont val="Times New Roman"/>
        <family val="1"/>
      </rPr>
      <t>(чел.)</t>
    </r>
  </si>
  <si>
    <r>
      <t xml:space="preserve">Количество мест с учётом СанПиН </t>
    </r>
    <r>
      <rPr>
        <i/>
        <sz val="10"/>
        <rFont val="Times New Roman"/>
        <family val="1"/>
      </rPr>
      <t>(мест)</t>
    </r>
  </si>
  <si>
    <r>
      <t xml:space="preserve">Количество мест с учётом фактической посещаемости </t>
    </r>
    <r>
      <rPr>
        <i/>
        <sz val="10"/>
        <color indexed="8"/>
        <rFont val="Times New Roman"/>
        <family val="1"/>
      </rPr>
      <t>(мест)</t>
    </r>
  </si>
  <si>
    <r>
      <t xml:space="preserve">Количество созданных  мест  с учетом норм  СанПиН </t>
    </r>
    <r>
      <rPr>
        <b/>
        <i/>
        <sz val="10"/>
        <color indexed="8"/>
        <rFont val="Times New Roman"/>
        <family val="1"/>
      </rPr>
      <t>(мест)</t>
    </r>
  </si>
  <si>
    <r>
      <t xml:space="preserve">Общая площадь групповых ячеек для  детей в возрасте от 3 до 7 лет </t>
    </r>
    <r>
      <rPr>
        <i/>
        <sz val="10"/>
        <rFont val="Times New Roman"/>
        <family val="1"/>
      </rPr>
      <t>(кв. м)</t>
    </r>
  </si>
  <si>
    <r>
      <t xml:space="preserve">Количество мест в соответствии с проектной мощностью </t>
    </r>
    <r>
      <rPr>
        <i/>
        <sz val="10"/>
        <rFont val="Times New Roman"/>
        <family val="1"/>
      </rPr>
      <t>(чел.)</t>
    </r>
  </si>
  <si>
    <r>
      <t xml:space="preserve">Количество дополнительных  мест  с учетом норм СанПиН </t>
    </r>
    <r>
      <rPr>
        <b/>
        <i/>
        <sz val="10"/>
        <color indexed="8"/>
        <rFont val="Times New Roman"/>
        <family val="1"/>
      </rPr>
      <t>(мест)</t>
    </r>
  </si>
  <si>
    <t>ИТОГО:</t>
  </si>
  <si>
    <t>Приложение № 2 к п. 7.5-7.6 муниципальной "Дорожной карты"</t>
  </si>
  <si>
    <t>Приложение № 1 к п. 7.1  муниципальной "Дорожной карты"</t>
  </si>
  <si>
    <r>
      <t>За счёт строительства объектов дошкольного образования (включая проектирование, реконструкцию со строительством пристроек):</t>
    </r>
    <r>
      <rPr>
        <sz val="10"/>
        <rFont val="Times New Roman"/>
        <family val="1"/>
      </rPr>
      <t>*- с учётом приложения № 1:</t>
    </r>
  </si>
  <si>
    <r>
      <t xml:space="preserve">Создание дополнительных мест в муниципальных дошкольных образовательных организациях (путем   пересчёта площадей за счёт СанПиН), (2м на человека)  </t>
    </r>
    <r>
      <rPr>
        <sz val="10"/>
        <rFont val="Times New Roman"/>
        <family val="1"/>
      </rPr>
      <t xml:space="preserve"> *- с учётом приложения № 2</t>
    </r>
  </si>
  <si>
    <t>НА 01.09</t>
  </si>
  <si>
    <t xml:space="preserve">Очерёдность на 01.01.2013 переносится из предыдущей муниципальной «Дорожной карты», утверждённой Главой муниципального образования. Очередность на 01.09.2013 должна соответствовать данным ЕИС. </t>
  </si>
  <si>
    <t>Очередность 2014 года считается: очередность на 01.09.2013 минус введенные места после 01.09.2013 + прирост 2014 года.</t>
  </si>
  <si>
    <t>Потребность 2014 года равна очередность на 01.09.2013 плюс прирост 2014 года и т.д. (с нарастающим итогом).</t>
  </si>
  <si>
    <t>Очерёдность детей в возрасте от 3 до 7 лет  (без учета ушедших в школу)</t>
  </si>
  <si>
    <t>Потребность в дополнительных местах нарастающим итогом для детей в возрасте от 3 до 7 лет (без учета ушедших в школу)</t>
  </si>
  <si>
    <t>Прирост детей от 3 до 7 лет (без учета ушедших в школу)</t>
  </si>
  <si>
    <t>7 лет (без учета детей ушедших в школу)</t>
  </si>
  <si>
    <r>
      <t xml:space="preserve">За счёт строительства объектов дошкольного образования (включая проектирование, реконструкцию со строительством пристроек): </t>
    </r>
    <r>
      <rPr>
        <sz val="10"/>
        <rFont val="Times New Roman"/>
        <family val="1"/>
      </rPr>
      <t>*- с учётом приложения № 1:</t>
    </r>
  </si>
  <si>
    <r>
      <t xml:space="preserve">Создание дополнительных мест в муниципальных дошкольных образовательных организациях (путем   пересчёта площадей за счёт СанПиН), (2м на человека) </t>
    </r>
    <r>
      <rPr>
        <sz val="10"/>
        <rFont val="Times New Roman"/>
        <family val="1"/>
      </rPr>
      <t xml:space="preserve"> *- с учётом приложения № 2</t>
    </r>
  </si>
  <si>
    <t>городской округ Котельники Московской области</t>
  </si>
  <si>
    <t>Объект № 1: г. Котельники, мкр. Белая дача, д.9, д/с "Детство"</t>
  </si>
  <si>
    <t>Итого мест во всех объектах: 114 мест</t>
  </si>
  <si>
    <t xml:space="preserve">Объект № 2: г. Котельники    мкр. Силикат д.      д\с  "Семицветик" </t>
  </si>
  <si>
    <t>Объект № 1: г. Котельники  ул. 2-ой Покровский пр-д.,  д.  д/с "Любимка"</t>
  </si>
  <si>
    <r>
      <t xml:space="preserve">п. 7.1 Создание дополнительных мест во вновь вводимых дошкольных образовательных организациях (с учётом СанПиН)                                                                                городской округ Котельники </t>
    </r>
  </si>
  <si>
    <t>Объект № 1: г. Котельники детский сад 3-й Парковый проезд</t>
  </si>
  <si>
    <t>Объект № 2: г. Коттельники   десткий сад мкр. Белая Дача</t>
  </si>
  <si>
    <t>Объект № 3: г. Котельники, мкр. Белая дача, д.9, д/с "Детство" (пристройка)</t>
  </si>
  <si>
    <t>Объект № 4: г. Котельники, детский сад по ул. Парковая с бассейном</t>
  </si>
  <si>
    <t>Объект № 5: г. Котельники, детский сад мкр. Южный, группа Б</t>
  </si>
  <si>
    <t>Объект № 6: г. Котельники, детский сад Северо-Западный р-он</t>
  </si>
  <si>
    <t>Объект № 7: г. Котельники, детский сад Северо-Западный р-он</t>
  </si>
  <si>
    <t>Объект № 8: г. Коттельники   десткий сад мкр. Белая Дача</t>
  </si>
  <si>
    <t>Объект № 9: г. Котельники, детский сад Северо-Западный р-он</t>
  </si>
  <si>
    <t xml:space="preserve"> г. Котельники детский сад 3-й Парковый проезд</t>
  </si>
  <si>
    <t>г. Коттельники   детский сад мкр. Белая Дача</t>
  </si>
  <si>
    <t>г. Котельники, мкр. Белая дача, д.9, д/с "Детство" (пристройка)</t>
  </si>
  <si>
    <t xml:space="preserve"> г. Котельники, детский сад по ул. Парковая с бассейном</t>
  </si>
  <si>
    <t xml:space="preserve"> г. Котельники, детский сад мкр. Южный, группа Б</t>
  </si>
  <si>
    <t xml:space="preserve"> г. Котельники, детский сад Северо-Западный р-он</t>
  </si>
  <si>
    <t xml:space="preserve"> г. Коттельники   десткий сад мкр. Белая Дача</t>
  </si>
  <si>
    <t>г. Котельники, детский сад Северо-Западный р-он</t>
  </si>
  <si>
    <t xml:space="preserve">Наименование объекта </t>
  </si>
  <si>
    <t xml:space="preserve">п. 7.5-7.6 Создание дополнительных мест в муниципальных дошкольных образовательных организациях (с учётом СанПиН)                                                                                               городской округ Котельники </t>
  </si>
  <si>
    <t>г.о.  Котельники , мкр. Белая Дача  д. 9,   МАДОУ детский сад "Детство"</t>
  </si>
  <si>
    <t>г.о.  Котельники , мкр. Белая Дача  д. 23А, д. 24А,   МАДОУ детский сад "Сказка"</t>
  </si>
  <si>
    <t>г.о.  Котельники , мкр. Ковровый  д. 34,    МБДОУ детский сад "Светлячок"</t>
  </si>
  <si>
    <t>г.о.  Котельники , мкр. Ковровый  д. 35,    МБДОУ детский сад "Ладушки"</t>
  </si>
  <si>
    <t>г.о.  Котельники , мкр. Силикат  д. 34,    МБДОУ детский сад "Семицветик"</t>
  </si>
  <si>
    <t>г.о.  Котельники , мкр. Южный д. 2,     МБДОУ детский сад "Солныщшко"</t>
  </si>
  <si>
    <t>Итого мест во всех объектах:  17  мест</t>
  </si>
  <si>
    <t>Начальник управления финансов</t>
  </si>
  <si>
    <t>Алексеева Екатерина  Алексеевна   7498 742-02-43</t>
  </si>
  <si>
    <t xml:space="preserve"> сентября 2013 года.</t>
  </si>
  <si>
    <t>Ю.Ю. Зуева</t>
  </si>
  <si>
    <t>В.В. Залетов</t>
  </si>
  <si>
    <t>Т.И. Князева</t>
  </si>
  <si>
    <t xml:space="preserve">Начальник  управления образования и социальной политики </t>
  </si>
  <si>
    <t>Заместитель главы  администрации по социальным вопросам</t>
  </si>
  <si>
    <t>Итого мест во всех объектах:   17    мест</t>
  </si>
  <si>
    <t xml:space="preserve">Первый заместитель главы администрации </t>
  </si>
  <si>
    <t>В.Н. Кузнецов</t>
  </si>
  <si>
    <t xml:space="preserve"> </t>
  </si>
  <si>
    <t xml:space="preserve">Глава </t>
  </si>
  <si>
    <t xml:space="preserve">Городского округа Котельники </t>
  </si>
  <si>
    <t xml:space="preserve">Московской области </t>
  </si>
  <si>
    <t xml:space="preserve">А.Ю. Седзеневский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</si>
</sst>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 style="thick"/>
      <top/>
      <bottom/>
    </border>
    <border>
      <left/>
      <right style="thin"/>
      <top>
        <color indexed="63"/>
      </top>
      <bottom style="thick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/>
      <bottom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top"/>
    </xf>
    <xf numFmtId="49" fontId="3" fillId="0" borderId="13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1" fontId="15" fillId="0" borderId="18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164" fontId="15" fillId="0" borderId="23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0" fontId="15" fillId="0" borderId="0" xfId="57" applyFont="1">
      <alignment/>
      <protection/>
    </xf>
    <xf numFmtId="0" fontId="15" fillId="0" borderId="0" xfId="57" applyFont="1" applyBorder="1">
      <alignment/>
      <protection/>
    </xf>
    <xf numFmtId="0" fontId="19" fillId="0" borderId="0" xfId="57" applyFont="1" applyAlignment="1">
      <alignment horizontal="center" vertical="top"/>
      <protection/>
    </xf>
    <xf numFmtId="0" fontId="15" fillId="0" borderId="10" xfId="57" applyFont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15" fillId="0" borderId="29" xfId="57" applyFont="1" applyBorder="1" applyAlignment="1">
      <alignment horizontal="center" vertical="top" wrapText="1"/>
      <protection/>
    </xf>
    <xf numFmtId="0" fontId="19" fillId="0" borderId="30" xfId="57" applyFont="1" applyBorder="1" applyAlignment="1">
      <alignment horizontal="center" vertical="top" wrapText="1"/>
      <protection/>
    </xf>
    <xf numFmtId="0" fontId="15" fillId="0" borderId="0" xfId="57" applyFont="1" applyAlignment="1">
      <alignment horizontal="center"/>
      <protection/>
    </xf>
    <xf numFmtId="0" fontId="15" fillId="0" borderId="10" xfId="57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29" xfId="57" applyFont="1" applyBorder="1" applyAlignment="1">
      <alignment horizontal="center" vertical="center" wrapText="1"/>
      <protection/>
    </xf>
    <xf numFmtId="0" fontId="15" fillId="0" borderId="31" xfId="57" applyFont="1" applyBorder="1">
      <alignment/>
      <protection/>
    </xf>
    <xf numFmtId="0" fontId="15" fillId="0" borderId="32" xfId="57" applyFont="1" applyBorder="1">
      <alignment/>
      <protection/>
    </xf>
    <xf numFmtId="0" fontId="19" fillId="0" borderId="23" xfId="57" applyFont="1" applyBorder="1">
      <alignment/>
      <protection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53" applyFont="1" applyFill="1" applyBorder="1" applyAlignment="1" applyProtection="1">
      <alignment horizontal="center" vertical="center" wrapText="1"/>
      <protection locked="0"/>
    </xf>
    <xf numFmtId="1" fontId="1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7" applyFont="1" applyBorder="1" applyAlignment="1" applyProtection="1">
      <alignment horizontal="center" vertical="center" wrapText="1"/>
      <protection locked="0"/>
    </xf>
    <xf numFmtId="1" fontId="19" fillId="0" borderId="10" xfId="57" applyNumberFormat="1" applyFont="1" applyBorder="1" applyAlignment="1" applyProtection="1">
      <alignment horizontal="center" vertical="center" wrapText="1"/>
      <protection locked="0"/>
    </xf>
    <xf numFmtId="1" fontId="15" fillId="0" borderId="10" xfId="57" applyNumberFormat="1" applyFont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5" fillId="0" borderId="33" xfId="57" applyFont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" fontId="15" fillId="0" borderId="3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0" fillId="0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1" fontId="61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5" fillId="0" borderId="3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1" fontId="15" fillId="33" borderId="14" xfId="0" applyNumberFormat="1" applyFont="1" applyFill="1" applyBorder="1" applyAlignment="1">
      <alignment horizontal="center" vertical="center" wrapText="1"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1" fontId="4" fillId="33" borderId="34" xfId="53" applyNumberFormat="1" applyFont="1" applyFill="1" applyBorder="1" applyAlignment="1">
      <alignment horizontal="center" vertical="center" wrapText="1"/>
      <protection/>
    </xf>
    <xf numFmtId="1" fontId="4" fillId="33" borderId="33" xfId="53" applyNumberFormat="1" applyFont="1" applyFill="1" applyBorder="1" applyAlignment="1">
      <alignment horizontal="center" vertical="center" wrapText="1"/>
      <protection/>
    </xf>
    <xf numFmtId="1" fontId="3" fillId="33" borderId="23" xfId="53" applyNumberFormat="1" applyFont="1" applyFill="1" applyBorder="1" applyAlignment="1">
      <alignment horizontal="center" vertical="center" wrapText="1"/>
      <protection/>
    </xf>
    <xf numFmtId="1" fontId="19" fillId="33" borderId="23" xfId="57" applyNumberFormat="1" applyFont="1" applyFill="1" applyBorder="1" applyAlignment="1">
      <alignment horizontal="center" vertical="center" wrapText="1"/>
      <protection/>
    </xf>
    <xf numFmtId="1" fontId="19" fillId="33" borderId="41" xfId="57" applyNumberFormat="1" applyFont="1" applyFill="1" applyBorder="1" applyAlignment="1">
      <alignment horizontal="center" vertical="center" wrapText="1"/>
      <protection/>
    </xf>
    <xf numFmtId="1" fontId="19" fillId="33" borderId="42" xfId="57" applyNumberFormat="1" applyFont="1" applyFill="1" applyBorder="1" applyAlignment="1">
      <alignment horizontal="center" vertical="center" wrapText="1"/>
      <protection/>
    </xf>
    <xf numFmtId="164" fontId="15" fillId="33" borderId="25" xfId="0" applyNumberFormat="1" applyFont="1" applyFill="1" applyBorder="1" applyAlignment="1">
      <alignment horizontal="center" vertical="center" wrapText="1"/>
    </xf>
    <xf numFmtId="1" fontId="3" fillId="33" borderId="23" xfId="53" applyNumberFormat="1" applyFont="1" applyFill="1" applyBorder="1" applyAlignment="1">
      <alignment horizontal="center" vertical="top" wrapText="1"/>
      <protection/>
    </xf>
    <xf numFmtId="1" fontId="3" fillId="33" borderId="41" xfId="53" applyNumberFormat="1" applyFont="1" applyFill="1" applyBorder="1" applyAlignment="1">
      <alignment horizontal="center" vertical="top" wrapText="1"/>
      <protection/>
    </xf>
    <xf numFmtId="1" fontId="3" fillId="33" borderId="43" xfId="53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4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45" xfId="0" applyNumberFormat="1" applyFont="1" applyFill="1" applyBorder="1" applyAlignment="1">
      <alignment horizontal="center" vertical="top"/>
    </xf>
    <xf numFmtId="49" fontId="3" fillId="0" borderId="46" xfId="0" applyNumberFormat="1" applyFont="1" applyFill="1" applyBorder="1" applyAlignment="1">
      <alignment horizontal="center" vertical="top"/>
    </xf>
    <xf numFmtId="49" fontId="16" fillId="0" borderId="28" xfId="0" applyNumberFormat="1" applyFont="1" applyFill="1" applyBorder="1" applyAlignment="1">
      <alignment horizontal="center" vertical="top" wrapText="1"/>
    </xf>
    <xf numFmtId="49" fontId="16" fillId="0" borderId="26" xfId="0" applyNumberFormat="1" applyFont="1" applyFill="1" applyBorder="1" applyAlignment="1">
      <alignment horizontal="center" vertical="top" wrapText="1"/>
    </xf>
    <xf numFmtId="49" fontId="16" fillId="0" borderId="39" xfId="0" applyNumberFormat="1" applyFont="1" applyFill="1" applyBorder="1" applyAlignment="1">
      <alignment horizontal="center" vertical="top" wrapText="1"/>
    </xf>
    <xf numFmtId="49" fontId="3" fillId="0" borderId="47" xfId="0" applyNumberFormat="1" applyFont="1" applyFill="1" applyBorder="1" applyAlignment="1">
      <alignment horizontal="center" vertical="top"/>
    </xf>
    <xf numFmtId="49" fontId="16" fillId="0" borderId="48" xfId="0" applyNumberFormat="1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49" fontId="3" fillId="0" borderId="54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0" fontId="15" fillId="0" borderId="0" xfId="57" applyFont="1" applyAlignment="1">
      <alignment horizontal="center" vertical="top" wrapText="1"/>
      <protection/>
    </xf>
    <xf numFmtId="0" fontId="3" fillId="0" borderId="36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СанПиН-10-сентября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15" zoomScaleSheetLayoutView="115" zoomScalePageLayoutView="0" workbookViewId="0" topLeftCell="A7">
      <selection activeCell="J14" sqref="J14"/>
    </sheetView>
  </sheetViews>
  <sheetFormatPr defaultColWidth="9.140625" defaultRowHeight="15"/>
  <cols>
    <col min="1" max="1" width="4.140625" style="11" customWidth="1"/>
    <col min="2" max="2" width="68.57421875" style="5" customWidth="1"/>
    <col min="3" max="9" width="10.7109375" style="5" customWidth="1"/>
    <col min="10" max="10" width="32.00390625" style="5" customWidth="1"/>
    <col min="11" max="16384" width="9.140625" style="5" customWidth="1"/>
  </cols>
  <sheetData>
    <row r="1" s="6" customFormat="1" ht="18.75">
      <c r="A1" s="83"/>
    </row>
    <row r="2" spans="8:9" s="6" customFormat="1" ht="12" customHeight="1">
      <c r="H2" s="134"/>
      <c r="I2" s="134"/>
    </row>
    <row r="3" spans="7:9" s="6" customFormat="1" ht="12" customHeight="1">
      <c r="G3" s="135" t="s">
        <v>128</v>
      </c>
      <c r="H3" s="135"/>
      <c r="I3" s="135"/>
    </row>
    <row r="4" spans="2:9" s="6" customFormat="1" ht="12" customHeight="1">
      <c r="B4" s="135"/>
      <c r="C4" s="135"/>
      <c r="D4" s="135"/>
      <c r="E4" s="135"/>
      <c r="G4" s="135" t="s">
        <v>129</v>
      </c>
      <c r="H4" s="135"/>
      <c r="I4" s="135"/>
    </row>
    <row r="5" spans="7:9" s="6" customFormat="1" ht="12" customHeight="1">
      <c r="G5" s="135" t="s">
        <v>130</v>
      </c>
      <c r="H5" s="135"/>
      <c r="I5" s="135"/>
    </row>
    <row r="6" spans="7:9" s="6" customFormat="1" ht="12" customHeight="1">
      <c r="G6" s="136" t="s">
        <v>131</v>
      </c>
      <c r="H6" s="136"/>
      <c r="I6" s="136"/>
    </row>
    <row r="7" spans="1:9" s="7" customFormat="1" ht="49.5" customHeight="1">
      <c r="A7" s="141" t="s">
        <v>34</v>
      </c>
      <c r="B7" s="141"/>
      <c r="C7" s="141"/>
      <c r="D7" s="141"/>
      <c r="E7" s="141"/>
      <c r="F7" s="141"/>
      <c r="G7" s="141"/>
      <c r="H7" s="141"/>
      <c r="I7" s="141"/>
    </row>
    <row r="8" spans="1:9" s="7" customFormat="1" ht="15.75">
      <c r="A8" s="142" t="s">
        <v>84</v>
      </c>
      <c r="B8" s="142"/>
      <c r="C8" s="142"/>
      <c r="D8" s="142"/>
      <c r="E8" s="142"/>
      <c r="F8" s="142"/>
      <c r="G8" s="142"/>
      <c r="H8" s="142"/>
      <c r="I8" s="142"/>
    </row>
    <row r="9" spans="1:9" s="6" customFormat="1" ht="12">
      <c r="A9" s="143" t="s">
        <v>18</v>
      </c>
      <c r="B9" s="143"/>
      <c r="C9" s="143"/>
      <c r="D9" s="143"/>
      <c r="E9" s="143"/>
      <c r="F9" s="143"/>
      <c r="G9" s="143"/>
      <c r="H9" s="143"/>
      <c r="I9" s="143"/>
    </row>
    <row r="10" s="6" customFormat="1" ht="12"/>
    <row r="12" spans="1:9" ht="15">
      <c r="A12" s="8"/>
      <c r="B12" s="1" t="s">
        <v>0</v>
      </c>
      <c r="C12" s="139">
        <v>2013</v>
      </c>
      <c r="D12" s="140"/>
      <c r="E12" s="94">
        <v>2014</v>
      </c>
      <c r="F12" s="94">
        <v>2015</v>
      </c>
      <c r="G12" s="94">
        <v>2016</v>
      </c>
      <c r="H12" s="94">
        <v>2017</v>
      </c>
      <c r="I12" s="94">
        <v>2018</v>
      </c>
    </row>
    <row r="13" spans="1:9" ht="26.25">
      <c r="A13" s="9">
        <v>1</v>
      </c>
      <c r="B13" s="2" t="s">
        <v>1</v>
      </c>
      <c r="C13" s="12" t="s">
        <v>15</v>
      </c>
      <c r="D13" s="12" t="s">
        <v>16</v>
      </c>
      <c r="E13" s="12" t="s">
        <v>15</v>
      </c>
      <c r="F13" s="12" t="s">
        <v>15</v>
      </c>
      <c r="G13" s="12" t="s">
        <v>15</v>
      </c>
      <c r="H13" s="12" t="s">
        <v>15</v>
      </c>
      <c r="I13" s="12" t="s">
        <v>15</v>
      </c>
    </row>
    <row r="14" spans="1:10" ht="15">
      <c r="A14" s="9"/>
      <c r="B14" s="2" t="s">
        <v>28</v>
      </c>
      <c r="C14" s="104">
        <f>SUM(C15:C22)</f>
        <v>3707</v>
      </c>
      <c r="D14" s="104">
        <f aca="true" t="shared" si="0" ref="D14:I14">SUM(D15:D22)</f>
        <v>3707</v>
      </c>
      <c r="E14" s="104">
        <f t="shared" si="0"/>
        <v>3968</v>
      </c>
      <c r="F14" s="104">
        <f t="shared" si="0"/>
        <v>4189</v>
      </c>
      <c r="G14" s="104">
        <f t="shared" si="0"/>
        <v>4325</v>
      </c>
      <c r="H14" s="104">
        <f t="shared" si="0"/>
        <v>4421</v>
      </c>
      <c r="I14" s="104">
        <f t="shared" si="0"/>
        <v>4431</v>
      </c>
      <c r="J14" s="5" t="s">
        <v>9</v>
      </c>
    </row>
    <row r="15" spans="1:9" ht="15">
      <c r="A15" s="9"/>
      <c r="B15" s="3" t="s">
        <v>2</v>
      </c>
      <c r="C15" s="109">
        <v>586</v>
      </c>
      <c r="D15" s="109">
        <v>586</v>
      </c>
      <c r="E15" s="109">
        <v>553</v>
      </c>
      <c r="F15" s="109">
        <v>546</v>
      </c>
      <c r="G15" s="109">
        <v>547</v>
      </c>
      <c r="H15" s="109">
        <v>541</v>
      </c>
      <c r="I15" s="109">
        <v>532</v>
      </c>
    </row>
    <row r="16" spans="1:9" ht="15">
      <c r="A16" s="9"/>
      <c r="B16" s="3" t="s">
        <v>3</v>
      </c>
      <c r="C16" s="109">
        <v>572</v>
      </c>
      <c r="D16" s="109">
        <v>572</v>
      </c>
      <c r="E16" s="109">
        <v>620</v>
      </c>
      <c r="F16" s="109">
        <v>586</v>
      </c>
      <c r="G16" s="109">
        <v>574</v>
      </c>
      <c r="H16" s="109">
        <v>577</v>
      </c>
      <c r="I16" s="109">
        <v>572</v>
      </c>
    </row>
    <row r="17" spans="1:9" ht="15">
      <c r="A17" s="9"/>
      <c r="B17" s="3" t="s">
        <v>4</v>
      </c>
      <c r="C17" s="109">
        <v>580</v>
      </c>
      <c r="D17" s="109">
        <v>580</v>
      </c>
      <c r="E17" s="109">
        <v>602</v>
      </c>
      <c r="F17" s="109">
        <v>649</v>
      </c>
      <c r="G17" s="109">
        <v>611</v>
      </c>
      <c r="H17" s="109">
        <v>600</v>
      </c>
      <c r="I17" s="109">
        <v>604</v>
      </c>
    </row>
    <row r="18" spans="1:9" ht="15">
      <c r="A18" s="9"/>
      <c r="B18" s="3" t="s">
        <v>5</v>
      </c>
      <c r="C18" s="109">
        <v>521</v>
      </c>
      <c r="D18" s="109">
        <v>521</v>
      </c>
      <c r="E18" s="109">
        <v>609</v>
      </c>
      <c r="F18" s="109">
        <v>631</v>
      </c>
      <c r="G18" s="109">
        <v>674</v>
      </c>
      <c r="H18" s="109">
        <v>636</v>
      </c>
      <c r="I18" s="109">
        <v>626</v>
      </c>
    </row>
    <row r="19" spans="1:9" ht="15">
      <c r="A19" s="9"/>
      <c r="B19" s="10" t="s">
        <v>6</v>
      </c>
      <c r="C19" s="109">
        <v>505</v>
      </c>
      <c r="D19" s="109">
        <v>505</v>
      </c>
      <c r="E19" s="109">
        <v>548</v>
      </c>
      <c r="F19" s="109">
        <v>636</v>
      </c>
      <c r="G19" s="109">
        <v>654</v>
      </c>
      <c r="H19" s="109">
        <v>697</v>
      </c>
      <c r="I19" s="109">
        <v>661</v>
      </c>
    </row>
    <row r="20" spans="1:9" ht="15">
      <c r="A20" s="9"/>
      <c r="B20" s="3" t="s">
        <v>7</v>
      </c>
      <c r="C20" s="109">
        <v>470</v>
      </c>
      <c r="D20" s="109">
        <v>470</v>
      </c>
      <c r="E20" s="109">
        <v>531</v>
      </c>
      <c r="F20" s="109">
        <v>574</v>
      </c>
      <c r="G20" s="109">
        <v>658</v>
      </c>
      <c r="H20" s="109">
        <v>677</v>
      </c>
      <c r="I20" s="109">
        <v>722</v>
      </c>
    </row>
    <row r="21" spans="1:9" ht="15">
      <c r="A21" s="9"/>
      <c r="B21" s="3" t="s">
        <v>8</v>
      </c>
      <c r="C21" s="109">
        <v>465</v>
      </c>
      <c r="D21" s="109">
        <v>465</v>
      </c>
      <c r="E21" s="109">
        <v>496</v>
      </c>
      <c r="F21" s="109">
        <v>557</v>
      </c>
      <c r="G21" s="109">
        <v>596</v>
      </c>
      <c r="H21" s="109">
        <v>681</v>
      </c>
      <c r="I21" s="109">
        <v>701</v>
      </c>
    </row>
    <row r="22" spans="1:9" ht="15">
      <c r="A22" s="9"/>
      <c r="B22" s="3" t="s">
        <v>81</v>
      </c>
      <c r="C22" s="109">
        <v>8</v>
      </c>
      <c r="D22" s="109">
        <v>8</v>
      </c>
      <c r="E22" s="109">
        <v>9</v>
      </c>
      <c r="F22" s="109">
        <v>10</v>
      </c>
      <c r="G22" s="109">
        <v>11</v>
      </c>
      <c r="H22" s="109">
        <v>12</v>
      </c>
      <c r="I22" s="109">
        <v>13</v>
      </c>
    </row>
    <row r="23" spans="1:10" ht="15">
      <c r="A23" s="9"/>
      <c r="B23" s="2" t="s">
        <v>10</v>
      </c>
      <c r="C23" s="104">
        <f aca="true" t="shared" si="1" ref="C23:I23">C15+C16+C17</f>
        <v>1738</v>
      </c>
      <c r="D23" s="104">
        <f t="shared" si="1"/>
        <v>1738</v>
      </c>
      <c r="E23" s="104">
        <f t="shared" si="1"/>
        <v>1775</v>
      </c>
      <c r="F23" s="104">
        <f t="shared" si="1"/>
        <v>1781</v>
      </c>
      <c r="G23" s="104">
        <f t="shared" si="1"/>
        <v>1732</v>
      </c>
      <c r="H23" s="104">
        <f t="shared" si="1"/>
        <v>1718</v>
      </c>
      <c r="I23" s="104">
        <f t="shared" si="1"/>
        <v>1708</v>
      </c>
      <c r="J23" s="137" t="s">
        <v>9</v>
      </c>
    </row>
    <row r="24" spans="1:10" ht="15">
      <c r="A24" s="9"/>
      <c r="B24" s="2" t="s">
        <v>17</v>
      </c>
      <c r="C24" s="118">
        <f>SUM(C18:C22)</f>
        <v>1969</v>
      </c>
      <c r="D24" s="118">
        <f aca="true" t="shared" si="2" ref="D24:I24">D18+D19+D20+D21+D22</f>
        <v>1969</v>
      </c>
      <c r="E24" s="118">
        <f t="shared" si="2"/>
        <v>2193</v>
      </c>
      <c r="F24" s="118">
        <f t="shared" si="2"/>
        <v>2408</v>
      </c>
      <c r="G24" s="118">
        <f t="shared" si="2"/>
        <v>2593</v>
      </c>
      <c r="H24" s="118">
        <f t="shared" si="2"/>
        <v>2703</v>
      </c>
      <c r="I24" s="118">
        <f t="shared" si="2"/>
        <v>2723</v>
      </c>
      <c r="J24" s="137"/>
    </row>
    <row r="25" spans="1:10" ht="15">
      <c r="A25" s="9">
        <v>2</v>
      </c>
      <c r="B25" s="2" t="s">
        <v>11</v>
      </c>
      <c r="C25" s="85">
        <v>160</v>
      </c>
      <c r="D25" s="85">
        <v>160</v>
      </c>
      <c r="E25" s="106">
        <f aca="true" t="shared" si="3" ref="E25:I26">E23-D23</f>
        <v>37</v>
      </c>
      <c r="F25" s="106">
        <f t="shared" si="3"/>
        <v>6</v>
      </c>
      <c r="G25" s="106">
        <f t="shared" si="3"/>
        <v>-49</v>
      </c>
      <c r="H25" s="106">
        <f t="shared" si="3"/>
        <v>-14</v>
      </c>
      <c r="I25" s="106">
        <f t="shared" si="3"/>
        <v>-10</v>
      </c>
      <c r="J25" s="138" t="s">
        <v>9</v>
      </c>
    </row>
    <row r="26" spans="1:10" ht="15">
      <c r="A26" s="9"/>
      <c r="B26" s="2" t="s">
        <v>80</v>
      </c>
      <c r="C26" s="85">
        <v>217</v>
      </c>
      <c r="D26" s="85">
        <v>217</v>
      </c>
      <c r="E26" s="119">
        <f t="shared" si="3"/>
        <v>224</v>
      </c>
      <c r="F26" s="119">
        <f t="shared" si="3"/>
        <v>215</v>
      </c>
      <c r="G26" s="119">
        <f t="shared" si="3"/>
        <v>185</v>
      </c>
      <c r="H26" s="119">
        <f t="shared" si="3"/>
        <v>110</v>
      </c>
      <c r="I26" s="119">
        <f t="shared" si="3"/>
        <v>20</v>
      </c>
      <c r="J26" s="138"/>
    </row>
    <row r="27" spans="1:10" ht="15">
      <c r="A27" s="9"/>
      <c r="B27" s="2" t="s">
        <v>12</v>
      </c>
      <c r="C27" s="99">
        <f aca="true" t="shared" si="4" ref="C27:I27">C25+C26</f>
        <v>377</v>
      </c>
      <c r="D27" s="99">
        <f t="shared" si="4"/>
        <v>377</v>
      </c>
      <c r="E27" s="120">
        <f>E25+E26</f>
        <v>261</v>
      </c>
      <c r="F27" s="120">
        <f t="shared" si="4"/>
        <v>221</v>
      </c>
      <c r="G27" s="99">
        <f t="shared" si="4"/>
        <v>136</v>
      </c>
      <c r="H27" s="99">
        <f t="shared" si="4"/>
        <v>96</v>
      </c>
      <c r="I27" s="99">
        <f t="shared" si="4"/>
        <v>10</v>
      </c>
      <c r="J27" s="138"/>
    </row>
    <row r="28" spans="1:9" ht="15">
      <c r="A28" s="9">
        <v>3</v>
      </c>
      <c r="B28" s="97" t="s">
        <v>78</v>
      </c>
      <c r="C28" s="108">
        <v>872</v>
      </c>
      <c r="D28" s="98">
        <v>534</v>
      </c>
      <c r="E28" s="107">
        <f>D28-('Ввод новых мест (кол-во)'!F7)+E26</f>
        <v>46</v>
      </c>
      <c r="F28" s="107">
        <f>E28-('Ввод новых мест (кол-во)'!G7)+F26</f>
        <v>-556</v>
      </c>
      <c r="G28" s="107">
        <f>F28-('Ввод новых мест (кол-во)'!H7)+G26</f>
        <v>-974</v>
      </c>
      <c r="H28" s="107">
        <f>G28-('Ввод новых мест (кол-во)'!I7)+H26</f>
        <v>-864</v>
      </c>
      <c r="I28" s="107">
        <f>H28-('Ввод новых мест (кол-во)'!J7)+I26</f>
        <v>-844</v>
      </c>
    </row>
    <row r="29" spans="1:10" ht="26.25">
      <c r="A29" s="9">
        <v>4</v>
      </c>
      <c r="B29" s="2" t="s">
        <v>79</v>
      </c>
      <c r="C29" s="85">
        <v>1013</v>
      </c>
      <c r="D29" s="105">
        <f>D28</f>
        <v>534</v>
      </c>
      <c r="E29" s="119">
        <f>D29+E26</f>
        <v>758</v>
      </c>
      <c r="F29" s="119">
        <f>E29+F26</f>
        <v>973</v>
      </c>
      <c r="G29" s="119">
        <f>F29+G26</f>
        <v>1158</v>
      </c>
      <c r="H29" s="119">
        <f>G29+H26</f>
        <v>1268</v>
      </c>
      <c r="I29" s="119">
        <f>H29+I26</f>
        <v>1288</v>
      </c>
      <c r="J29" s="138" t="s">
        <v>9</v>
      </c>
    </row>
    <row r="30" ht="15">
      <c r="J30" s="138"/>
    </row>
    <row r="31" ht="15">
      <c r="J31" s="138"/>
    </row>
    <row r="32" s="101" customFormat="1" ht="37.5" customHeight="1">
      <c r="B32" s="103" t="s">
        <v>75</v>
      </c>
    </row>
    <row r="33" spans="1:2" s="101" customFormat="1" ht="24">
      <c r="A33" s="102"/>
      <c r="B33" s="103" t="s">
        <v>76</v>
      </c>
    </row>
    <row r="34" spans="1:2" s="101" customFormat="1" ht="24">
      <c r="A34" s="102"/>
      <c r="B34" s="103" t="s">
        <v>77</v>
      </c>
    </row>
    <row r="35" s="101" customFormat="1" ht="15">
      <c r="A35" s="102"/>
    </row>
    <row r="36" s="101" customFormat="1" ht="15">
      <c r="A36" s="102"/>
    </row>
    <row r="37" s="101" customFormat="1" ht="15">
      <c r="A37" s="102"/>
    </row>
    <row r="38" s="101" customFormat="1" ht="15">
      <c r="A38" s="102"/>
    </row>
    <row r="39" s="101" customFormat="1" ht="15">
      <c r="A39" s="102"/>
    </row>
    <row r="40" s="101" customFormat="1" ht="15">
      <c r="A40" s="102"/>
    </row>
    <row r="41" s="101" customFormat="1" ht="15">
      <c r="A41" s="102"/>
    </row>
  </sheetData>
  <sheetProtection/>
  <mergeCells count="13">
    <mergeCell ref="J23:J24"/>
    <mergeCell ref="J25:J27"/>
    <mergeCell ref="C12:D12"/>
    <mergeCell ref="J29:J31"/>
    <mergeCell ref="A7:I7"/>
    <mergeCell ref="A8:I8"/>
    <mergeCell ref="A9:I9"/>
    <mergeCell ref="H2:I2"/>
    <mergeCell ref="B4:E4"/>
    <mergeCell ref="G3:I3"/>
    <mergeCell ref="G4:I4"/>
    <mergeCell ref="G5:I5"/>
    <mergeCell ref="G6:I6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C59" sqref="C59:D59"/>
    </sheetView>
  </sheetViews>
  <sheetFormatPr defaultColWidth="9.140625" defaultRowHeight="15"/>
  <cols>
    <col min="1" max="1" width="10.8515625" style="13" customWidth="1"/>
    <col min="2" max="2" width="11.00390625" style="37" customWidth="1"/>
    <col min="3" max="3" width="52.57421875" style="37" customWidth="1"/>
    <col min="4" max="4" width="82.7109375" style="38" customWidth="1"/>
    <col min="5" max="11" width="10.7109375" style="13" customWidth="1"/>
    <col min="12" max="16384" width="9.140625" style="13" customWidth="1"/>
  </cols>
  <sheetData>
    <row r="1" ht="18.75">
      <c r="A1" s="83"/>
    </row>
    <row r="2" spans="2:9" ht="12.75">
      <c r="B2" s="13"/>
      <c r="C2" s="13"/>
      <c r="D2" s="14" t="s">
        <v>27</v>
      </c>
      <c r="E2" s="14"/>
      <c r="F2" s="14"/>
      <c r="G2" s="14"/>
      <c r="H2" s="14"/>
      <c r="I2" s="14"/>
    </row>
    <row r="3" spans="2:11" ht="13.5" thickBot="1">
      <c r="B3" s="15"/>
      <c r="C3" s="16"/>
      <c r="D3" s="17"/>
      <c r="E3" s="18"/>
      <c r="F3" s="18"/>
      <c r="G3" s="18"/>
      <c r="H3" s="18"/>
      <c r="I3" s="18"/>
      <c r="J3" s="18"/>
      <c r="K3" s="18"/>
    </row>
    <row r="4" spans="2:11" ht="15.75" customHeight="1" thickTop="1">
      <c r="B4" s="19"/>
      <c r="C4" s="20"/>
      <c r="D4" s="21" t="s">
        <v>0</v>
      </c>
      <c r="E4" s="154">
        <v>2013</v>
      </c>
      <c r="F4" s="155"/>
      <c r="G4" s="95">
        <v>2014</v>
      </c>
      <c r="H4" s="95">
        <v>2015</v>
      </c>
      <c r="I4" s="95">
        <v>2016</v>
      </c>
      <c r="J4" s="96">
        <v>2017</v>
      </c>
      <c r="K4" s="96">
        <v>2018</v>
      </c>
    </row>
    <row r="5" spans="2:11" ht="12.75">
      <c r="B5" s="22"/>
      <c r="C5" s="23" t="s">
        <v>35</v>
      </c>
      <c r="D5" s="4"/>
      <c r="E5" s="24" t="s">
        <v>15</v>
      </c>
      <c r="F5" s="25" t="s">
        <v>74</v>
      </c>
      <c r="G5" s="25" t="s">
        <v>15</v>
      </c>
      <c r="H5" s="25" t="s">
        <v>15</v>
      </c>
      <c r="I5" s="25" t="s">
        <v>15</v>
      </c>
      <c r="J5" s="25" t="s">
        <v>15</v>
      </c>
      <c r="K5" s="25" t="s">
        <v>15</v>
      </c>
    </row>
    <row r="6" spans="2:11" ht="13.5" thickBot="1">
      <c r="B6" s="26"/>
      <c r="C6" s="27"/>
      <c r="D6" s="28" t="s">
        <v>30</v>
      </c>
      <c r="E6" s="39">
        <v>0</v>
      </c>
      <c r="F6" s="40">
        <v>0</v>
      </c>
      <c r="G6" s="40">
        <v>105</v>
      </c>
      <c r="H6" s="39">
        <v>90</v>
      </c>
      <c r="I6" s="40"/>
      <c r="J6" s="40"/>
      <c r="K6" s="40"/>
    </row>
    <row r="7" spans="2:11" ht="42.75" customHeight="1" thickTop="1">
      <c r="B7" s="144">
        <v>7</v>
      </c>
      <c r="C7" s="159"/>
      <c r="D7" s="121" t="s">
        <v>29</v>
      </c>
      <c r="E7" s="122">
        <f aca="true" t="shared" si="0" ref="E7:J7">SUM(E8:E12)</f>
        <v>0</v>
      </c>
      <c r="F7" s="122">
        <f t="shared" si="0"/>
        <v>712</v>
      </c>
      <c r="G7" s="122">
        <f t="shared" si="0"/>
        <v>817</v>
      </c>
      <c r="H7" s="122">
        <f t="shared" si="0"/>
        <v>603</v>
      </c>
      <c r="I7" s="122">
        <f t="shared" si="0"/>
        <v>0</v>
      </c>
      <c r="J7" s="122">
        <f t="shared" si="0"/>
        <v>0</v>
      </c>
      <c r="K7" s="122">
        <f>SUM(K8:K12)</f>
        <v>0</v>
      </c>
    </row>
    <row r="8" spans="2:11" ht="21.75" customHeight="1">
      <c r="B8" s="145"/>
      <c r="C8" s="160"/>
      <c r="D8" s="33" t="s">
        <v>20</v>
      </c>
      <c r="E8" s="46"/>
      <c r="F8" s="47"/>
      <c r="G8" s="47">
        <v>357</v>
      </c>
      <c r="H8" s="47"/>
      <c r="I8" s="47"/>
      <c r="J8" s="48"/>
      <c r="K8" s="47"/>
    </row>
    <row r="9" spans="2:11" ht="24" customHeight="1">
      <c r="B9" s="145"/>
      <c r="C9" s="160"/>
      <c r="D9" s="33" t="s">
        <v>19</v>
      </c>
      <c r="E9" s="46"/>
      <c r="F9" s="47">
        <v>178</v>
      </c>
      <c r="G9" s="47"/>
      <c r="H9" s="47"/>
      <c r="I9" s="47"/>
      <c r="J9" s="47"/>
      <c r="K9" s="47"/>
    </row>
    <row r="10" spans="2:11" ht="21.75" customHeight="1">
      <c r="B10" s="145"/>
      <c r="C10" s="160"/>
      <c r="D10" s="33" t="s">
        <v>21</v>
      </c>
      <c r="E10" s="46"/>
      <c r="F10" s="46"/>
      <c r="G10" s="46"/>
      <c r="H10" s="46"/>
      <c r="I10" s="46"/>
      <c r="J10" s="46"/>
      <c r="K10" s="46"/>
    </row>
    <row r="11" spans="2:11" ht="22.5" customHeight="1">
      <c r="B11" s="145"/>
      <c r="C11" s="160"/>
      <c r="D11" s="33" t="s">
        <v>22</v>
      </c>
      <c r="E11" s="46"/>
      <c r="F11" s="46"/>
      <c r="G11" s="46"/>
      <c r="H11" s="46"/>
      <c r="I11" s="46"/>
      <c r="J11" s="46"/>
      <c r="K11" s="46"/>
    </row>
    <row r="12" spans="2:11" ht="19.5" customHeight="1" thickBot="1">
      <c r="B12" s="146"/>
      <c r="C12" s="161"/>
      <c r="D12" s="28" t="s">
        <v>13</v>
      </c>
      <c r="E12" s="39"/>
      <c r="F12" s="40">
        <v>534</v>
      </c>
      <c r="G12" s="40">
        <v>460</v>
      </c>
      <c r="H12" s="40">
        <v>603</v>
      </c>
      <c r="I12" s="40"/>
      <c r="J12" s="40"/>
      <c r="K12" s="40"/>
    </row>
    <row r="13" spans="2:11" ht="41.25" customHeight="1" thickBot="1" thickTop="1">
      <c r="B13" s="31" t="s">
        <v>23</v>
      </c>
      <c r="C13" s="156" t="s">
        <v>82</v>
      </c>
      <c r="D13" s="157"/>
      <c r="E13" s="41"/>
      <c r="F13" s="42"/>
      <c r="G13" s="42"/>
      <c r="H13" s="42"/>
      <c r="I13" s="42"/>
      <c r="J13" s="42"/>
      <c r="K13" s="42"/>
    </row>
    <row r="14" spans="2:11" ht="22.5" customHeight="1" thickTop="1">
      <c r="B14" s="145"/>
      <c r="C14" s="148" t="s">
        <v>90</v>
      </c>
      <c r="D14" s="32" t="s">
        <v>20</v>
      </c>
      <c r="E14" s="43"/>
      <c r="F14" s="44"/>
      <c r="G14" s="44"/>
      <c r="H14" s="44"/>
      <c r="I14" s="44"/>
      <c r="J14" s="45"/>
      <c r="K14" s="44"/>
    </row>
    <row r="15" spans="2:11" ht="20.25" customHeight="1">
      <c r="B15" s="145"/>
      <c r="C15" s="148"/>
      <c r="D15" s="33" t="s">
        <v>19</v>
      </c>
      <c r="E15" s="46"/>
      <c r="F15" s="47"/>
      <c r="G15" s="47"/>
      <c r="H15" s="47"/>
      <c r="I15" s="47"/>
      <c r="J15" s="48"/>
      <c r="K15" s="47"/>
    </row>
    <row r="16" spans="2:11" ht="21.75" customHeight="1">
      <c r="B16" s="145"/>
      <c r="C16" s="148"/>
      <c r="D16" s="33" t="s">
        <v>21</v>
      </c>
      <c r="E16" s="46"/>
      <c r="F16" s="47"/>
      <c r="G16" s="47"/>
      <c r="H16" s="47"/>
      <c r="I16" s="47"/>
      <c r="J16" s="48"/>
      <c r="K16" s="47"/>
    </row>
    <row r="17" spans="2:11" ht="21.75" customHeight="1">
      <c r="B17" s="145"/>
      <c r="C17" s="148"/>
      <c r="D17" s="33" t="s">
        <v>22</v>
      </c>
      <c r="E17" s="46"/>
      <c r="F17" s="47"/>
      <c r="G17" s="47"/>
      <c r="H17" s="47"/>
      <c r="I17" s="47"/>
      <c r="J17" s="48"/>
      <c r="K17" s="47"/>
    </row>
    <row r="18" spans="2:11" ht="24" customHeight="1" thickBot="1">
      <c r="B18" s="145"/>
      <c r="C18" s="149"/>
      <c r="D18" s="28" t="s">
        <v>13</v>
      </c>
      <c r="E18" s="39"/>
      <c r="F18" s="40">
        <v>148</v>
      </c>
      <c r="G18" s="40"/>
      <c r="H18" s="40"/>
      <c r="I18" s="40"/>
      <c r="J18" s="49"/>
      <c r="K18" s="40"/>
    </row>
    <row r="19" spans="2:11" ht="20.25" customHeight="1" thickTop="1">
      <c r="B19" s="144"/>
      <c r="C19" s="147" t="s">
        <v>91</v>
      </c>
      <c r="D19" s="33" t="s">
        <v>20</v>
      </c>
      <c r="E19" s="43"/>
      <c r="F19" s="44"/>
      <c r="G19" s="44"/>
      <c r="H19" s="44"/>
      <c r="I19" s="44"/>
      <c r="J19" s="45"/>
      <c r="K19" s="44"/>
    </row>
    <row r="20" spans="2:11" ht="18" customHeight="1">
      <c r="B20" s="145"/>
      <c r="C20" s="148"/>
      <c r="D20" s="33" t="s">
        <v>19</v>
      </c>
      <c r="E20" s="46"/>
      <c r="F20" s="47"/>
      <c r="G20" s="47"/>
      <c r="H20" s="47"/>
      <c r="I20" s="47"/>
      <c r="J20" s="47"/>
      <c r="K20" s="47"/>
    </row>
    <row r="21" spans="2:11" ht="18.75" customHeight="1">
      <c r="B21" s="145"/>
      <c r="C21" s="148"/>
      <c r="D21" s="33" t="s">
        <v>21</v>
      </c>
      <c r="E21" s="46"/>
      <c r="F21" s="47"/>
      <c r="G21" s="47"/>
      <c r="H21" s="47"/>
      <c r="I21" s="47"/>
      <c r="J21" s="47"/>
      <c r="K21" s="47"/>
    </row>
    <row r="22" spans="2:11" ht="21.75" customHeight="1">
      <c r="B22" s="145"/>
      <c r="C22" s="148"/>
      <c r="D22" s="33" t="s">
        <v>22</v>
      </c>
      <c r="E22" s="46"/>
      <c r="F22" s="47"/>
      <c r="G22" s="47"/>
      <c r="H22" s="47"/>
      <c r="I22" s="47"/>
      <c r="J22" s="47"/>
      <c r="K22" s="47"/>
    </row>
    <row r="23" spans="2:11" ht="18.75" customHeight="1" thickBot="1">
      <c r="B23" s="145"/>
      <c r="C23" s="149"/>
      <c r="D23" s="28" t="s">
        <v>13</v>
      </c>
      <c r="E23" s="39"/>
      <c r="F23" s="40">
        <v>346</v>
      </c>
      <c r="G23" s="40"/>
      <c r="H23" s="40"/>
      <c r="I23" s="40"/>
      <c r="J23" s="40"/>
      <c r="K23" s="40"/>
    </row>
    <row r="24" spans="2:11" ht="18.75" customHeight="1" thickTop="1">
      <c r="B24" s="144"/>
      <c r="C24" s="147" t="s">
        <v>92</v>
      </c>
      <c r="D24" s="33" t="s">
        <v>20</v>
      </c>
      <c r="E24" s="43"/>
      <c r="F24" s="44"/>
      <c r="G24" s="44">
        <v>133</v>
      </c>
      <c r="H24" s="44"/>
      <c r="I24" s="44"/>
      <c r="J24" s="44"/>
      <c r="K24" s="44"/>
    </row>
    <row r="25" spans="2:11" ht="18.75" customHeight="1">
      <c r="B25" s="145"/>
      <c r="C25" s="148"/>
      <c r="D25" s="33" t="s">
        <v>19</v>
      </c>
      <c r="E25" s="46"/>
      <c r="F25" s="47"/>
      <c r="G25" s="47"/>
      <c r="H25" s="47"/>
      <c r="I25" s="47"/>
      <c r="J25" s="47"/>
      <c r="K25" s="47"/>
    </row>
    <row r="26" spans="2:11" ht="18.75" customHeight="1">
      <c r="B26" s="145"/>
      <c r="C26" s="148"/>
      <c r="D26" s="33" t="s">
        <v>21</v>
      </c>
      <c r="E26" s="46"/>
      <c r="F26" s="47"/>
      <c r="G26" s="47"/>
      <c r="H26" s="47"/>
      <c r="I26" s="47"/>
      <c r="J26" s="47"/>
      <c r="K26" s="47"/>
    </row>
    <row r="27" spans="2:11" ht="18.75" customHeight="1">
      <c r="B27" s="145"/>
      <c r="C27" s="148"/>
      <c r="D27" s="33" t="s">
        <v>22</v>
      </c>
      <c r="E27" s="46"/>
      <c r="F27" s="47"/>
      <c r="G27" s="47"/>
      <c r="H27" s="47"/>
      <c r="I27" s="47"/>
      <c r="J27" s="47"/>
      <c r="K27" s="47"/>
    </row>
    <row r="28" spans="2:11" ht="18.75" customHeight="1" thickBot="1">
      <c r="B28" s="146"/>
      <c r="C28" s="149"/>
      <c r="D28" s="28" t="s">
        <v>13</v>
      </c>
      <c r="E28" s="39"/>
      <c r="F28" s="40"/>
      <c r="G28" s="40"/>
      <c r="H28" s="40"/>
      <c r="I28" s="40"/>
      <c r="J28" s="40"/>
      <c r="K28" s="40"/>
    </row>
    <row r="29" spans="2:11" ht="24.75" customHeight="1" thickTop="1">
      <c r="B29" s="144"/>
      <c r="C29" s="147" t="s">
        <v>93</v>
      </c>
      <c r="D29" s="33" t="s">
        <v>20</v>
      </c>
      <c r="E29" s="43"/>
      <c r="F29" s="44"/>
      <c r="G29" s="44">
        <v>224</v>
      </c>
      <c r="H29" s="44"/>
      <c r="I29" s="44"/>
      <c r="J29" s="44"/>
      <c r="K29" s="44"/>
    </row>
    <row r="30" spans="2:11" ht="21" customHeight="1">
      <c r="B30" s="145"/>
      <c r="C30" s="148"/>
      <c r="D30" s="33" t="s">
        <v>19</v>
      </c>
      <c r="E30" s="46"/>
      <c r="F30" s="47"/>
      <c r="G30" s="47"/>
      <c r="H30" s="47"/>
      <c r="I30" s="47"/>
      <c r="J30" s="47"/>
      <c r="K30" s="47"/>
    </row>
    <row r="31" spans="2:11" ht="16.5" customHeight="1">
      <c r="B31" s="145"/>
      <c r="C31" s="148"/>
      <c r="D31" s="33" t="s">
        <v>21</v>
      </c>
      <c r="E31" s="46"/>
      <c r="F31" s="47"/>
      <c r="G31" s="47"/>
      <c r="H31" s="47"/>
      <c r="I31" s="47"/>
      <c r="J31" s="47"/>
      <c r="K31" s="47"/>
    </row>
    <row r="32" spans="2:11" ht="18.75" customHeight="1">
      <c r="B32" s="145"/>
      <c r="C32" s="148"/>
      <c r="D32" s="33" t="s">
        <v>22</v>
      </c>
      <c r="E32" s="46"/>
      <c r="F32" s="47"/>
      <c r="G32" s="47"/>
      <c r="H32" s="47"/>
      <c r="I32" s="47"/>
      <c r="J32" s="47"/>
      <c r="K32" s="47"/>
    </row>
    <row r="33" spans="2:11" ht="19.5" customHeight="1" thickBot="1">
      <c r="B33" s="146"/>
      <c r="C33" s="149"/>
      <c r="D33" s="28" t="s">
        <v>13</v>
      </c>
      <c r="E33" s="39"/>
      <c r="F33" s="40"/>
      <c r="G33" s="40"/>
      <c r="H33" s="40"/>
      <c r="I33" s="40"/>
      <c r="J33" s="40"/>
      <c r="K33" s="40"/>
    </row>
    <row r="34" spans="2:11" ht="24.75" customHeight="1" thickTop="1">
      <c r="B34" s="144"/>
      <c r="C34" s="147" t="s">
        <v>94</v>
      </c>
      <c r="D34" s="33" t="s">
        <v>20</v>
      </c>
      <c r="E34" s="43"/>
      <c r="F34" s="44"/>
      <c r="G34" s="44"/>
      <c r="H34" s="44"/>
      <c r="I34" s="44"/>
      <c r="J34" s="44"/>
      <c r="K34" s="44"/>
    </row>
    <row r="35" spans="2:11" ht="21" customHeight="1">
      <c r="B35" s="145"/>
      <c r="C35" s="148"/>
      <c r="D35" s="33" t="s">
        <v>19</v>
      </c>
      <c r="E35" s="46"/>
      <c r="F35" s="47"/>
      <c r="G35" s="47"/>
      <c r="H35" s="47"/>
      <c r="I35" s="47"/>
      <c r="J35" s="47"/>
      <c r="K35" s="47"/>
    </row>
    <row r="36" spans="2:11" ht="16.5" customHeight="1">
      <c r="B36" s="145"/>
      <c r="C36" s="148"/>
      <c r="D36" s="33" t="s">
        <v>21</v>
      </c>
      <c r="E36" s="46"/>
      <c r="F36" s="47"/>
      <c r="G36" s="47"/>
      <c r="H36" s="47"/>
      <c r="I36" s="47"/>
      <c r="J36" s="47"/>
      <c r="K36" s="47"/>
    </row>
    <row r="37" spans="2:11" ht="18.75" customHeight="1">
      <c r="B37" s="145"/>
      <c r="C37" s="148"/>
      <c r="D37" s="33" t="s">
        <v>22</v>
      </c>
      <c r="E37" s="46"/>
      <c r="F37" s="47"/>
      <c r="G37" s="47"/>
      <c r="H37" s="47"/>
      <c r="I37" s="47"/>
      <c r="J37" s="47"/>
      <c r="K37" s="47"/>
    </row>
    <row r="38" spans="2:11" ht="19.5" customHeight="1" thickBot="1">
      <c r="B38" s="146"/>
      <c r="C38" s="149"/>
      <c r="D38" s="28" t="s">
        <v>13</v>
      </c>
      <c r="E38" s="39"/>
      <c r="F38" s="40"/>
      <c r="G38" s="40">
        <v>261</v>
      </c>
      <c r="H38" s="40"/>
      <c r="I38" s="40"/>
      <c r="J38" s="40"/>
      <c r="K38" s="40"/>
    </row>
    <row r="39" spans="2:11" ht="24.75" customHeight="1" thickTop="1">
      <c r="B39" s="144"/>
      <c r="C39" s="147" t="s">
        <v>95</v>
      </c>
      <c r="D39" s="33" t="s">
        <v>20</v>
      </c>
      <c r="E39" s="43"/>
      <c r="F39" s="44"/>
      <c r="G39" s="44"/>
      <c r="H39" s="44"/>
      <c r="I39" s="44"/>
      <c r="J39" s="44"/>
      <c r="K39" s="44"/>
    </row>
    <row r="40" spans="2:11" ht="21" customHeight="1">
      <c r="B40" s="145"/>
      <c r="C40" s="148"/>
      <c r="D40" s="33" t="s">
        <v>19</v>
      </c>
      <c r="E40" s="46"/>
      <c r="F40" s="47"/>
      <c r="G40" s="47"/>
      <c r="H40" s="47"/>
      <c r="I40" s="47"/>
      <c r="J40" s="47"/>
      <c r="K40" s="47"/>
    </row>
    <row r="41" spans="2:11" ht="16.5" customHeight="1">
      <c r="B41" s="145"/>
      <c r="C41" s="148"/>
      <c r="D41" s="33" t="s">
        <v>21</v>
      </c>
      <c r="E41" s="46"/>
      <c r="F41" s="47"/>
      <c r="G41" s="47"/>
      <c r="H41" s="47"/>
      <c r="I41" s="47"/>
      <c r="J41" s="47"/>
      <c r="K41" s="47"/>
    </row>
    <row r="42" spans="2:11" ht="18.75" customHeight="1">
      <c r="B42" s="145"/>
      <c r="C42" s="148"/>
      <c r="D42" s="33" t="s">
        <v>22</v>
      </c>
      <c r="E42" s="46"/>
      <c r="F42" s="47"/>
      <c r="G42" s="47"/>
      <c r="H42" s="47"/>
      <c r="I42" s="47"/>
      <c r="J42" s="47"/>
      <c r="K42" s="47"/>
    </row>
    <row r="43" spans="2:11" ht="20.25" customHeight="1" thickBot="1">
      <c r="B43" s="146"/>
      <c r="C43" s="149"/>
      <c r="D43" s="28" t="s">
        <v>13</v>
      </c>
      <c r="E43" s="39"/>
      <c r="F43" s="40"/>
      <c r="G43" s="40">
        <v>199</v>
      </c>
      <c r="H43" s="40"/>
      <c r="I43" s="40"/>
      <c r="J43" s="40"/>
      <c r="K43" s="40"/>
    </row>
    <row r="44" spans="2:11" ht="19.5" customHeight="1" thickTop="1">
      <c r="B44" s="144"/>
      <c r="C44" s="147" t="s">
        <v>96</v>
      </c>
      <c r="D44" s="33" t="s">
        <v>20</v>
      </c>
      <c r="E44" s="43"/>
      <c r="F44" s="44"/>
      <c r="G44" s="44"/>
      <c r="H44" s="44"/>
      <c r="I44" s="44"/>
      <c r="J44" s="44"/>
      <c r="K44" s="44"/>
    </row>
    <row r="45" spans="2:11" ht="19.5" customHeight="1">
      <c r="B45" s="145"/>
      <c r="C45" s="148"/>
      <c r="D45" s="33" t="s">
        <v>19</v>
      </c>
      <c r="E45" s="46"/>
      <c r="F45" s="47"/>
      <c r="G45" s="47"/>
      <c r="H45" s="47"/>
      <c r="I45" s="47"/>
      <c r="J45" s="47"/>
      <c r="K45" s="47"/>
    </row>
    <row r="46" spans="2:11" ht="19.5" customHeight="1">
      <c r="B46" s="145"/>
      <c r="C46" s="148"/>
      <c r="D46" s="33" t="s">
        <v>21</v>
      </c>
      <c r="E46" s="46"/>
      <c r="F46" s="47"/>
      <c r="G46" s="47"/>
      <c r="H46" s="47"/>
      <c r="I46" s="47"/>
      <c r="J46" s="47"/>
      <c r="K46" s="47"/>
    </row>
    <row r="47" spans="2:11" ht="19.5" customHeight="1">
      <c r="B47" s="145"/>
      <c r="C47" s="148"/>
      <c r="D47" s="33" t="s">
        <v>22</v>
      </c>
      <c r="E47" s="46"/>
      <c r="F47" s="47"/>
      <c r="G47" s="47"/>
      <c r="H47" s="47"/>
      <c r="I47" s="47"/>
      <c r="J47" s="47"/>
      <c r="K47" s="47"/>
    </row>
    <row r="48" spans="2:11" ht="19.5" customHeight="1" thickBot="1">
      <c r="B48" s="146"/>
      <c r="C48" s="149"/>
      <c r="D48" s="28" t="s">
        <v>13</v>
      </c>
      <c r="E48" s="39"/>
      <c r="F48" s="40"/>
      <c r="G48" s="40"/>
      <c r="H48" s="40">
        <v>214</v>
      </c>
      <c r="I48" s="40"/>
      <c r="J48" s="40"/>
      <c r="K48" s="40"/>
    </row>
    <row r="49" spans="2:11" ht="19.5" customHeight="1" thickTop="1">
      <c r="B49" s="144"/>
      <c r="C49" s="147" t="s">
        <v>97</v>
      </c>
      <c r="D49" s="33" t="s">
        <v>20</v>
      </c>
      <c r="E49" s="43"/>
      <c r="F49" s="44"/>
      <c r="G49" s="44"/>
      <c r="H49" s="44"/>
      <c r="I49" s="44"/>
      <c r="J49" s="44"/>
      <c r="K49" s="44"/>
    </row>
    <row r="50" spans="2:11" ht="19.5" customHeight="1">
      <c r="B50" s="145"/>
      <c r="C50" s="148"/>
      <c r="D50" s="33" t="s">
        <v>19</v>
      </c>
      <c r="E50" s="46"/>
      <c r="F50" s="47"/>
      <c r="G50" s="47"/>
      <c r="H50" s="47"/>
      <c r="I50" s="47"/>
      <c r="J50" s="47"/>
      <c r="K50" s="47"/>
    </row>
    <row r="51" spans="2:11" ht="19.5" customHeight="1">
      <c r="B51" s="145"/>
      <c r="C51" s="148"/>
      <c r="D51" s="33" t="s">
        <v>21</v>
      </c>
      <c r="E51" s="46"/>
      <c r="F51" s="47"/>
      <c r="G51" s="47"/>
      <c r="H51" s="47"/>
      <c r="I51" s="47"/>
      <c r="J51" s="47"/>
      <c r="K51" s="47"/>
    </row>
    <row r="52" spans="2:11" ht="19.5" customHeight="1">
      <c r="B52" s="145"/>
      <c r="C52" s="148"/>
      <c r="D52" s="33" t="s">
        <v>22</v>
      </c>
      <c r="E52" s="46"/>
      <c r="F52" s="47"/>
      <c r="G52" s="47"/>
      <c r="H52" s="47"/>
      <c r="I52" s="47"/>
      <c r="J52" s="47"/>
      <c r="K52" s="47"/>
    </row>
    <row r="53" spans="2:11" ht="19.5" customHeight="1" thickBot="1">
      <c r="B53" s="146"/>
      <c r="C53" s="149"/>
      <c r="D53" s="28" t="s">
        <v>13</v>
      </c>
      <c r="E53" s="39"/>
      <c r="F53" s="40"/>
      <c r="G53" s="40"/>
      <c r="H53" s="40">
        <v>262</v>
      </c>
      <c r="I53" s="40"/>
      <c r="J53" s="40"/>
      <c r="K53" s="40"/>
    </row>
    <row r="54" spans="2:11" ht="24.75" customHeight="1" thickTop="1">
      <c r="B54" s="144"/>
      <c r="C54" s="147" t="s">
        <v>98</v>
      </c>
      <c r="D54" s="33" t="s">
        <v>20</v>
      </c>
      <c r="E54" s="43"/>
      <c r="F54" s="44"/>
      <c r="G54" s="44"/>
      <c r="H54" s="44"/>
      <c r="I54" s="44"/>
      <c r="J54" s="44"/>
      <c r="K54" s="44"/>
    </row>
    <row r="55" spans="2:11" ht="21" customHeight="1">
      <c r="B55" s="145"/>
      <c r="C55" s="148"/>
      <c r="D55" s="33" t="s">
        <v>19</v>
      </c>
      <c r="E55" s="46"/>
      <c r="F55" s="47"/>
      <c r="G55" s="47"/>
      <c r="H55" s="47"/>
      <c r="I55" s="47"/>
      <c r="J55" s="47"/>
      <c r="K55" s="47"/>
    </row>
    <row r="56" spans="2:11" ht="16.5" customHeight="1">
      <c r="B56" s="145"/>
      <c r="C56" s="148"/>
      <c r="D56" s="33" t="s">
        <v>21</v>
      </c>
      <c r="E56" s="46"/>
      <c r="F56" s="47"/>
      <c r="G56" s="47"/>
      <c r="H56" s="47"/>
      <c r="I56" s="47"/>
      <c r="J56" s="47"/>
      <c r="K56" s="47"/>
    </row>
    <row r="57" spans="2:11" ht="18.75" customHeight="1">
      <c r="B57" s="145"/>
      <c r="C57" s="148"/>
      <c r="D57" s="33" t="s">
        <v>22</v>
      </c>
      <c r="E57" s="46"/>
      <c r="F57" s="47"/>
      <c r="G57" s="47"/>
      <c r="H57" s="47"/>
      <c r="I57" s="47"/>
      <c r="J57" s="47"/>
      <c r="K57" s="47"/>
    </row>
    <row r="58" spans="2:11" ht="19.5" customHeight="1" thickBot="1">
      <c r="B58" s="146"/>
      <c r="C58" s="149"/>
      <c r="D58" s="28" t="s">
        <v>13</v>
      </c>
      <c r="E58" s="39"/>
      <c r="F58" s="40"/>
      <c r="G58" s="40"/>
      <c r="H58" s="40">
        <v>127</v>
      </c>
      <c r="I58" s="40"/>
      <c r="J58" s="40"/>
      <c r="K58" s="40"/>
    </row>
    <row r="59" spans="2:11" ht="42" customHeight="1" thickBot="1" thickTop="1">
      <c r="B59" s="31" t="s">
        <v>24</v>
      </c>
      <c r="C59" s="156" t="s">
        <v>48</v>
      </c>
      <c r="D59" s="157"/>
      <c r="E59" s="51"/>
      <c r="F59" s="51"/>
      <c r="G59" s="51"/>
      <c r="H59" s="51" t="s">
        <v>127</v>
      </c>
      <c r="I59" s="51"/>
      <c r="J59" s="51"/>
      <c r="K59" s="51"/>
    </row>
    <row r="60" spans="2:11" ht="22.5" customHeight="1" thickTop="1">
      <c r="B60" s="145"/>
      <c r="C60" s="148"/>
      <c r="D60" s="32" t="s">
        <v>20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</row>
    <row r="61" spans="2:11" ht="24" customHeight="1">
      <c r="B61" s="145"/>
      <c r="C61" s="148"/>
      <c r="D61" s="33" t="s">
        <v>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</row>
    <row r="62" spans="2:11" ht="21.75" customHeight="1">
      <c r="B62" s="145"/>
      <c r="C62" s="148"/>
      <c r="D62" s="33" t="s">
        <v>21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</row>
    <row r="63" spans="2:11" ht="21.75" customHeight="1">
      <c r="B63" s="145"/>
      <c r="C63" s="148"/>
      <c r="D63" s="33" t="s">
        <v>22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</row>
    <row r="64" spans="2:11" ht="24" customHeight="1" thickBot="1">
      <c r="B64" s="145"/>
      <c r="C64" s="149"/>
      <c r="D64" s="28" t="s">
        <v>13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</row>
    <row r="65" spans="2:11" ht="38.25" customHeight="1" thickBot="1" thickTop="1">
      <c r="B65" s="35" t="s">
        <v>37</v>
      </c>
      <c r="C65" s="152" t="s">
        <v>49</v>
      </c>
      <c r="D65" s="158"/>
      <c r="E65" s="51"/>
      <c r="F65" s="51"/>
      <c r="G65" s="51"/>
      <c r="H65" s="51"/>
      <c r="I65" s="51"/>
      <c r="J65" s="51"/>
      <c r="K65" s="51"/>
    </row>
    <row r="66" spans="2:11" ht="22.5" customHeight="1" thickTop="1">
      <c r="B66" s="150"/>
      <c r="C66" s="151"/>
      <c r="D66" s="33" t="s">
        <v>20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</row>
    <row r="67" spans="2:11" ht="23.25" customHeight="1">
      <c r="B67" s="145"/>
      <c r="C67" s="148"/>
      <c r="D67" s="33" t="s">
        <v>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</row>
    <row r="68" spans="2:11" ht="21.75" customHeight="1">
      <c r="B68" s="145"/>
      <c r="C68" s="148"/>
      <c r="D68" s="33" t="s">
        <v>21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</row>
    <row r="69" spans="2:11" ht="21.75" customHeight="1">
      <c r="B69" s="145"/>
      <c r="C69" s="148"/>
      <c r="D69" s="33" t="s">
        <v>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</row>
    <row r="70" spans="2:11" ht="24" customHeight="1" thickBot="1">
      <c r="B70" s="145"/>
      <c r="C70" s="149"/>
      <c r="D70" s="28" t="s">
        <v>13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</row>
    <row r="71" spans="2:11" ht="33.75" customHeight="1" thickBot="1" thickTop="1">
      <c r="B71" s="34" t="s">
        <v>38</v>
      </c>
      <c r="C71" s="152" t="s">
        <v>50</v>
      </c>
      <c r="D71" s="153"/>
      <c r="E71" s="41"/>
      <c r="F71" s="42"/>
      <c r="G71" s="42"/>
      <c r="H71" s="42"/>
      <c r="I71" s="42"/>
      <c r="J71" s="42"/>
      <c r="K71" s="42"/>
    </row>
    <row r="72" spans="2:11" ht="22.5" customHeight="1" thickTop="1">
      <c r="B72" s="144"/>
      <c r="C72" s="147" t="s">
        <v>85</v>
      </c>
      <c r="D72" s="36" t="s">
        <v>20</v>
      </c>
      <c r="E72" s="43"/>
      <c r="F72" s="43">
        <v>25</v>
      </c>
      <c r="G72" s="51"/>
      <c r="H72" s="51"/>
      <c r="I72" s="51"/>
      <c r="J72" s="51"/>
      <c r="K72" s="51"/>
    </row>
    <row r="73" spans="2:11" ht="22.5" customHeight="1">
      <c r="B73" s="145"/>
      <c r="C73" s="148"/>
      <c r="D73" s="33" t="s">
        <v>19</v>
      </c>
      <c r="E73" s="46"/>
      <c r="F73" s="46"/>
      <c r="G73" s="46"/>
      <c r="H73" s="46"/>
      <c r="I73" s="46"/>
      <c r="J73" s="46"/>
      <c r="K73" s="46"/>
    </row>
    <row r="74" spans="2:11" ht="21.75" customHeight="1">
      <c r="B74" s="145"/>
      <c r="C74" s="148"/>
      <c r="D74" s="33" t="s">
        <v>21</v>
      </c>
      <c r="E74" s="46"/>
      <c r="F74" s="46"/>
      <c r="G74" s="46"/>
      <c r="H74" s="46"/>
      <c r="I74" s="46"/>
      <c r="J74" s="46"/>
      <c r="K74" s="46"/>
    </row>
    <row r="75" spans="2:11" ht="21.75" customHeight="1">
      <c r="B75" s="145"/>
      <c r="C75" s="148"/>
      <c r="D75" s="33" t="s">
        <v>22</v>
      </c>
      <c r="E75" s="46"/>
      <c r="F75" s="46"/>
      <c r="G75" s="46"/>
      <c r="H75" s="46"/>
      <c r="I75" s="46"/>
      <c r="J75" s="46"/>
      <c r="K75" s="46"/>
    </row>
    <row r="76" spans="2:11" ht="24" customHeight="1" thickBot="1">
      <c r="B76" s="146"/>
      <c r="C76" s="149"/>
      <c r="D76" s="28" t="s">
        <v>13</v>
      </c>
      <c r="E76" s="39"/>
      <c r="F76" s="39"/>
      <c r="G76" s="39"/>
      <c r="H76" s="39"/>
      <c r="I76" s="39"/>
      <c r="J76" s="39"/>
      <c r="K76" s="39"/>
    </row>
    <row r="77" spans="2:11" ht="20.25" customHeight="1" thickTop="1">
      <c r="B77" s="144"/>
      <c r="C77" s="147" t="s">
        <v>87</v>
      </c>
      <c r="D77" s="33" t="s">
        <v>20</v>
      </c>
      <c r="E77" s="43"/>
      <c r="F77" s="46">
        <v>22</v>
      </c>
      <c r="G77" s="51"/>
      <c r="H77" s="51"/>
      <c r="I77" s="51"/>
      <c r="J77" s="51"/>
      <c r="K77" s="51"/>
    </row>
    <row r="78" spans="2:11" ht="22.5" customHeight="1">
      <c r="B78" s="145"/>
      <c r="C78" s="148"/>
      <c r="D78" s="33" t="s">
        <v>19</v>
      </c>
      <c r="E78" s="46"/>
      <c r="F78" s="46"/>
      <c r="G78" s="46"/>
      <c r="H78" s="46"/>
      <c r="I78" s="46"/>
      <c r="J78" s="46"/>
      <c r="K78" s="46"/>
    </row>
    <row r="79" spans="2:11" ht="18" customHeight="1">
      <c r="B79" s="145"/>
      <c r="C79" s="148"/>
      <c r="D79" s="33" t="s">
        <v>21</v>
      </c>
      <c r="E79" s="46"/>
      <c r="F79" s="46"/>
      <c r="G79" s="46"/>
      <c r="H79" s="46"/>
      <c r="I79" s="46"/>
      <c r="J79" s="46"/>
      <c r="K79" s="46"/>
    </row>
    <row r="80" spans="2:11" ht="21.75" customHeight="1">
      <c r="B80" s="145"/>
      <c r="C80" s="148"/>
      <c r="D80" s="33" t="s">
        <v>22</v>
      </c>
      <c r="E80" s="46"/>
      <c r="F80" s="46"/>
      <c r="G80" s="46"/>
      <c r="H80" s="46"/>
      <c r="I80" s="46"/>
      <c r="J80" s="46"/>
      <c r="K80" s="46"/>
    </row>
    <row r="81" spans="2:11" ht="22.5" customHeight="1" thickBot="1">
      <c r="B81" s="164"/>
      <c r="C81" s="149"/>
      <c r="D81" s="28" t="s">
        <v>13</v>
      </c>
      <c r="E81" s="39"/>
      <c r="F81" s="39"/>
      <c r="G81" s="39"/>
      <c r="H81" s="39"/>
      <c r="I81" s="39"/>
      <c r="J81" s="39"/>
      <c r="K81" s="39"/>
    </row>
    <row r="82" spans="2:11" ht="43.5" customHeight="1" thickBot="1" thickTop="1">
      <c r="B82" s="31" t="s">
        <v>39</v>
      </c>
      <c r="C82" s="162" t="s">
        <v>83</v>
      </c>
      <c r="D82" s="163"/>
      <c r="E82" s="51"/>
      <c r="F82" s="51"/>
      <c r="G82" s="51"/>
      <c r="H82" s="51"/>
      <c r="I82" s="51"/>
      <c r="J82" s="51"/>
      <c r="K82" s="51"/>
    </row>
    <row r="83" spans="2:11" ht="22.5" customHeight="1" thickTop="1">
      <c r="B83" s="145"/>
      <c r="C83" s="147" t="s">
        <v>115</v>
      </c>
      <c r="D83" s="36" t="s">
        <v>20</v>
      </c>
      <c r="E83" s="51"/>
      <c r="F83" s="46">
        <v>17</v>
      </c>
      <c r="G83" s="51"/>
      <c r="H83" s="51"/>
      <c r="I83" s="51"/>
      <c r="J83" s="51"/>
      <c r="K83" s="51"/>
    </row>
    <row r="84" spans="2:11" ht="20.25" customHeight="1">
      <c r="B84" s="145"/>
      <c r="C84" s="148"/>
      <c r="D84" s="33" t="s">
        <v>19</v>
      </c>
      <c r="E84" s="46"/>
      <c r="F84" s="46"/>
      <c r="G84" s="46"/>
      <c r="H84" s="46"/>
      <c r="I84" s="46"/>
      <c r="J84" s="46"/>
      <c r="K84" s="46"/>
    </row>
    <row r="85" spans="2:11" ht="21.75" customHeight="1">
      <c r="B85" s="145"/>
      <c r="C85" s="148"/>
      <c r="D85" s="33" t="s">
        <v>21</v>
      </c>
      <c r="E85" s="46"/>
      <c r="F85" s="46"/>
      <c r="G85" s="46"/>
      <c r="H85" s="46"/>
      <c r="I85" s="46"/>
      <c r="J85" s="46"/>
      <c r="K85" s="46"/>
    </row>
    <row r="86" spans="2:11" ht="21.75" customHeight="1">
      <c r="B86" s="145"/>
      <c r="C86" s="148"/>
      <c r="D86" s="33" t="s">
        <v>22</v>
      </c>
      <c r="E86" s="46"/>
      <c r="F86" s="46"/>
      <c r="G86" s="46"/>
      <c r="H86" s="46"/>
      <c r="I86" s="46"/>
      <c r="J86" s="46"/>
      <c r="K86" s="46"/>
    </row>
    <row r="87" spans="2:11" ht="24" customHeight="1" thickBot="1">
      <c r="B87" s="145"/>
      <c r="C87" s="149"/>
      <c r="D87" s="28" t="s">
        <v>13</v>
      </c>
      <c r="E87" s="39"/>
      <c r="F87" s="39"/>
      <c r="G87" s="39"/>
      <c r="H87" s="39"/>
      <c r="I87" s="39"/>
      <c r="J87" s="39"/>
      <c r="K87" s="39"/>
    </row>
    <row r="88" spans="2:11" ht="43.5" customHeight="1" thickBot="1" thickTop="1">
      <c r="B88" s="31" t="s">
        <v>26</v>
      </c>
      <c r="C88" s="162" t="s">
        <v>41</v>
      </c>
      <c r="D88" s="165"/>
      <c r="E88" s="50"/>
      <c r="F88" s="52"/>
      <c r="G88" s="52"/>
      <c r="H88" s="52"/>
      <c r="I88" s="52"/>
      <c r="J88" s="52"/>
      <c r="K88" s="52"/>
    </row>
    <row r="89" spans="2:11" ht="20.25" customHeight="1" thickTop="1">
      <c r="B89" s="144"/>
      <c r="C89" s="147" t="s">
        <v>86</v>
      </c>
      <c r="D89" s="36" t="s">
        <v>20</v>
      </c>
      <c r="E89" s="51"/>
      <c r="F89" s="51"/>
      <c r="G89" s="51"/>
      <c r="H89" s="51"/>
      <c r="I89" s="51"/>
      <c r="J89" s="51"/>
      <c r="K89" s="51"/>
    </row>
    <row r="90" spans="2:11" ht="21" customHeight="1">
      <c r="B90" s="145"/>
      <c r="C90" s="148"/>
      <c r="D90" s="33" t="s">
        <v>19</v>
      </c>
      <c r="E90" s="46"/>
      <c r="F90" s="46">
        <v>114</v>
      </c>
      <c r="G90" s="46"/>
      <c r="H90" s="46"/>
      <c r="I90" s="46"/>
      <c r="J90" s="46"/>
      <c r="K90" s="46"/>
    </row>
    <row r="91" spans="2:11" ht="18" customHeight="1">
      <c r="B91" s="145"/>
      <c r="C91" s="148"/>
      <c r="D91" s="33" t="s">
        <v>21</v>
      </c>
      <c r="E91" s="46"/>
      <c r="F91" s="46"/>
      <c r="G91" s="46"/>
      <c r="H91" s="46"/>
      <c r="I91" s="46"/>
      <c r="J91" s="46"/>
      <c r="K91" s="46"/>
    </row>
    <row r="92" spans="2:11" ht="21" customHeight="1">
      <c r="B92" s="145"/>
      <c r="C92" s="148"/>
      <c r="D92" s="33" t="s">
        <v>22</v>
      </c>
      <c r="E92" s="46"/>
      <c r="F92" s="46"/>
      <c r="G92" s="46"/>
      <c r="H92" s="46"/>
      <c r="I92" s="46"/>
      <c r="J92" s="46"/>
      <c r="K92" s="46"/>
    </row>
    <row r="93" spans="2:11" ht="21.75" customHeight="1" thickBot="1">
      <c r="B93" s="145"/>
      <c r="C93" s="149"/>
      <c r="D93" s="28" t="s">
        <v>13</v>
      </c>
      <c r="E93" s="39"/>
      <c r="F93" s="39"/>
      <c r="G93" s="39"/>
      <c r="H93" s="39"/>
      <c r="I93" s="39"/>
      <c r="J93" s="39"/>
      <c r="K93" s="39"/>
    </row>
    <row r="94" spans="2:11" ht="21.75" customHeight="1" thickBot="1" thickTop="1">
      <c r="B94" s="31" t="s">
        <v>40</v>
      </c>
      <c r="C94" s="162" t="s">
        <v>55</v>
      </c>
      <c r="D94" s="165"/>
      <c r="E94" s="53"/>
      <c r="F94" s="100"/>
      <c r="G94" s="42"/>
      <c r="H94" s="42"/>
      <c r="I94" s="42"/>
      <c r="J94" s="42"/>
      <c r="K94" s="42"/>
    </row>
    <row r="95" spans="2:11" ht="22.5" customHeight="1" thickTop="1">
      <c r="B95" s="145"/>
      <c r="C95" s="147"/>
      <c r="D95" s="36" t="s">
        <v>19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</row>
    <row r="96" spans="2:11" ht="24" customHeight="1">
      <c r="B96" s="145"/>
      <c r="C96" s="148"/>
      <c r="D96" s="33" t="s">
        <v>21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</row>
    <row r="97" spans="2:11" ht="21.75" customHeight="1">
      <c r="B97" s="145"/>
      <c r="C97" s="148"/>
      <c r="D97" s="33" t="s">
        <v>22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</row>
    <row r="98" spans="2:11" ht="21.75" customHeight="1" thickBot="1">
      <c r="B98" s="145"/>
      <c r="C98" s="148"/>
      <c r="D98" s="28" t="s">
        <v>13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</row>
    <row r="99" spans="2:11" ht="21.75" customHeight="1" thickBot="1" thickTop="1">
      <c r="B99" s="31" t="s">
        <v>42</v>
      </c>
      <c r="C99" s="162" t="s">
        <v>14</v>
      </c>
      <c r="D99" s="165"/>
      <c r="E99" s="39"/>
      <c r="F99" s="39"/>
      <c r="G99" s="39"/>
      <c r="H99" s="39"/>
      <c r="I99" s="39"/>
      <c r="J99" s="39"/>
      <c r="K99" s="39"/>
    </row>
    <row r="100" spans="2:11" ht="22.5" customHeight="1" thickTop="1">
      <c r="B100" s="144"/>
      <c r="C100" s="147" t="s">
        <v>88</v>
      </c>
      <c r="D100" s="36" t="s">
        <v>19</v>
      </c>
      <c r="E100" s="51"/>
      <c r="F100" s="51"/>
      <c r="G100" s="44"/>
      <c r="H100" s="44"/>
      <c r="I100" s="44"/>
      <c r="J100" s="45"/>
      <c r="K100" s="44"/>
    </row>
    <row r="101" spans="2:11" ht="21" customHeight="1">
      <c r="B101" s="145"/>
      <c r="C101" s="148"/>
      <c r="D101" s="33" t="s">
        <v>21</v>
      </c>
      <c r="E101" s="46"/>
      <c r="F101" s="47"/>
      <c r="G101" s="47"/>
      <c r="H101" s="47"/>
      <c r="I101" s="47"/>
      <c r="J101" s="48"/>
      <c r="K101" s="47"/>
    </row>
    <row r="102" spans="2:11" ht="21.75" customHeight="1">
      <c r="B102" s="145"/>
      <c r="C102" s="148"/>
      <c r="D102" s="33" t="s">
        <v>22</v>
      </c>
      <c r="E102" s="46"/>
      <c r="F102" s="47"/>
      <c r="G102" s="47"/>
      <c r="H102" s="47"/>
      <c r="I102" s="47"/>
      <c r="J102" s="48"/>
      <c r="K102" s="47"/>
    </row>
    <row r="103" spans="2:11" ht="21.75" customHeight="1" thickBot="1">
      <c r="B103" s="146"/>
      <c r="C103" s="149"/>
      <c r="D103" s="28" t="s">
        <v>13</v>
      </c>
      <c r="E103" s="39"/>
      <c r="F103" s="40">
        <v>40</v>
      </c>
      <c r="G103" s="40"/>
      <c r="H103" s="40"/>
      <c r="I103" s="40"/>
      <c r="J103" s="49"/>
      <c r="K103" s="40"/>
    </row>
    <row r="104" spans="2:11" ht="21.75" customHeight="1" thickBot="1" thickTop="1">
      <c r="B104" s="31" t="s">
        <v>43</v>
      </c>
      <c r="C104" s="162" t="s">
        <v>32</v>
      </c>
      <c r="D104" s="165"/>
      <c r="E104" s="53"/>
      <c r="F104" s="100"/>
      <c r="G104" s="42"/>
      <c r="H104" s="42"/>
      <c r="I104" s="42"/>
      <c r="J104" s="42"/>
      <c r="K104" s="42"/>
    </row>
    <row r="105" spans="2:11" ht="22.5" customHeight="1" thickTop="1">
      <c r="B105" s="144"/>
      <c r="C105" s="147"/>
      <c r="D105" s="36" t="s">
        <v>19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</row>
    <row r="106" spans="2:11" ht="21" customHeight="1">
      <c r="B106" s="145"/>
      <c r="C106" s="148"/>
      <c r="D106" s="33" t="s">
        <v>21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</row>
    <row r="107" spans="2:11" ht="21.75" customHeight="1">
      <c r="B107" s="145"/>
      <c r="C107" s="148"/>
      <c r="D107" s="33" t="s">
        <v>22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</row>
    <row r="108" spans="2:11" ht="21.75" customHeight="1" thickBot="1">
      <c r="B108" s="146"/>
      <c r="C108" s="149"/>
      <c r="D108" s="28" t="s">
        <v>13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</row>
    <row r="109" spans="2:11" ht="21.75" customHeight="1" thickBot="1" thickTop="1">
      <c r="B109" s="31" t="s">
        <v>44</v>
      </c>
      <c r="C109" s="162" t="s">
        <v>54</v>
      </c>
      <c r="D109" s="165"/>
      <c r="E109" s="115"/>
      <c r="F109" s="115"/>
      <c r="G109" s="115"/>
      <c r="H109" s="115"/>
      <c r="I109" s="115"/>
      <c r="J109" s="115"/>
      <c r="K109" s="115"/>
    </row>
    <row r="110" spans="2:11" ht="22.5" customHeight="1" thickTop="1">
      <c r="B110" s="145"/>
      <c r="C110" s="147"/>
      <c r="D110" s="36" t="s">
        <v>19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</row>
    <row r="111" spans="2:11" ht="18.75" customHeight="1">
      <c r="B111" s="145"/>
      <c r="C111" s="148"/>
      <c r="D111" s="33" t="s">
        <v>21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</row>
    <row r="112" spans="2:11" ht="21.75" customHeight="1">
      <c r="B112" s="145"/>
      <c r="C112" s="148"/>
      <c r="D112" s="33" t="s">
        <v>22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</row>
    <row r="113" spans="2:11" ht="21.75" customHeight="1" thickBot="1">
      <c r="B113" s="145"/>
      <c r="C113" s="148"/>
      <c r="D113" s="28" t="s">
        <v>13</v>
      </c>
      <c r="E113" s="114">
        <v>0</v>
      </c>
      <c r="F113" s="114">
        <v>0</v>
      </c>
      <c r="G113" s="114">
        <v>0</v>
      </c>
      <c r="H113" s="114">
        <v>0</v>
      </c>
      <c r="I113" s="114">
        <v>0</v>
      </c>
      <c r="J113" s="114">
        <v>0</v>
      </c>
      <c r="K113" s="114">
        <v>0</v>
      </c>
    </row>
    <row r="114" spans="2:11" ht="21.75" customHeight="1" thickBot="1" thickTop="1">
      <c r="B114" s="31" t="s">
        <v>51</v>
      </c>
      <c r="C114" s="162" t="s">
        <v>25</v>
      </c>
      <c r="D114" s="165"/>
      <c r="E114" s="113"/>
      <c r="F114" s="113"/>
      <c r="G114" s="113"/>
      <c r="H114" s="113"/>
      <c r="I114" s="113"/>
      <c r="J114" s="113"/>
      <c r="K114" s="113"/>
    </row>
    <row r="115" spans="2:11" ht="22.5" customHeight="1" thickTop="1">
      <c r="B115" s="145"/>
      <c r="C115" s="147"/>
      <c r="D115" s="36" t="s">
        <v>19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</row>
    <row r="116" spans="2:11" ht="18.75" customHeight="1">
      <c r="B116" s="145"/>
      <c r="C116" s="148"/>
      <c r="D116" s="33" t="s">
        <v>21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</row>
    <row r="117" spans="2:11" ht="21.75" customHeight="1">
      <c r="B117" s="145"/>
      <c r="C117" s="148"/>
      <c r="D117" s="33" t="s">
        <v>22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</row>
    <row r="118" spans="2:11" ht="21.75" customHeight="1" thickBot="1">
      <c r="B118" s="145"/>
      <c r="C118" s="149"/>
      <c r="D118" s="28" t="s">
        <v>13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</row>
    <row r="119" spans="2:11" ht="21.75" customHeight="1" thickBot="1" thickTop="1">
      <c r="B119" s="31" t="s">
        <v>52</v>
      </c>
      <c r="C119" s="162" t="s">
        <v>31</v>
      </c>
      <c r="D119" s="165"/>
      <c r="E119" s="53"/>
      <c r="F119" s="41"/>
      <c r="G119" s="42"/>
      <c r="H119" s="42"/>
      <c r="I119" s="42"/>
      <c r="J119" s="42"/>
      <c r="K119" s="42"/>
    </row>
    <row r="120" spans="2:11" ht="22.5" customHeight="1" thickTop="1">
      <c r="B120" s="144"/>
      <c r="C120" s="147"/>
      <c r="D120" s="36" t="s">
        <v>19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</row>
    <row r="121" spans="2:11" ht="18.75" customHeight="1">
      <c r="B121" s="145"/>
      <c r="C121" s="148"/>
      <c r="D121" s="33" t="s">
        <v>21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</row>
    <row r="122" spans="2:11" ht="21.75" customHeight="1">
      <c r="B122" s="145"/>
      <c r="C122" s="148"/>
      <c r="D122" s="33" t="s">
        <v>22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</row>
    <row r="123" spans="2:11" ht="21.75" customHeight="1" thickBot="1">
      <c r="B123" s="146"/>
      <c r="C123" s="149"/>
      <c r="D123" s="28" t="s">
        <v>13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  <c r="J123" s="114">
        <v>0</v>
      </c>
      <c r="K123" s="114">
        <v>0</v>
      </c>
    </row>
    <row r="124" spans="1:4" ht="13.5" thickTop="1">
      <c r="A124" s="37"/>
      <c r="B124" s="38"/>
      <c r="C124" s="13"/>
      <c r="D124" s="13"/>
    </row>
    <row r="125" spans="1:4" ht="12.75">
      <c r="A125" s="37"/>
      <c r="B125" s="38"/>
      <c r="C125" s="13"/>
      <c r="D125" s="13"/>
    </row>
    <row r="126" spans="1:4" ht="12.75">
      <c r="A126" s="37"/>
      <c r="B126" s="38"/>
      <c r="C126" s="13"/>
      <c r="D126" s="13"/>
    </row>
    <row r="127" spans="1:4" ht="12.75">
      <c r="A127" s="37"/>
      <c r="B127" s="38"/>
      <c r="C127" s="13"/>
      <c r="D127" s="13"/>
    </row>
    <row r="128" spans="1:4" ht="12.75">
      <c r="A128" s="37"/>
      <c r="B128" s="38"/>
      <c r="C128" s="13"/>
      <c r="D128" s="13"/>
    </row>
    <row r="129" spans="1:4" ht="12.75">
      <c r="A129" s="37"/>
      <c r="B129" s="38"/>
      <c r="C129" s="13"/>
      <c r="D129" s="13"/>
    </row>
    <row r="130" spans="1:4" ht="12.75">
      <c r="A130" s="37"/>
      <c r="B130" s="38"/>
      <c r="C130" s="13"/>
      <c r="D130" s="13"/>
    </row>
    <row r="131" spans="1:4" ht="12.75">
      <c r="A131" s="37"/>
      <c r="B131" s="38"/>
      <c r="C131" s="13"/>
      <c r="D131" s="13"/>
    </row>
    <row r="132" spans="1:4" ht="12.75">
      <c r="A132" s="37"/>
      <c r="B132" s="38"/>
      <c r="C132" s="13"/>
      <c r="D132" s="13"/>
    </row>
    <row r="133" spans="1:4" ht="12.75">
      <c r="A133" s="37"/>
      <c r="B133" s="38"/>
      <c r="C133" s="13"/>
      <c r="D133" s="13"/>
    </row>
    <row r="134" spans="1:4" ht="12.75">
      <c r="A134" s="37"/>
      <c r="B134" s="38"/>
      <c r="C134" s="13"/>
      <c r="D134" s="13"/>
    </row>
    <row r="135" spans="1:4" ht="12.75">
      <c r="A135" s="37"/>
      <c r="B135" s="38"/>
      <c r="C135" s="13"/>
      <c r="D135" s="13"/>
    </row>
    <row r="136" spans="1:4" ht="12.75">
      <c r="A136" s="37"/>
      <c r="B136" s="38"/>
      <c r="C136" s="13"/>
      <c r="D136" s="13"/>
    </row>
    <row r="137" spans="1:4" ht="12.75">
      <c r="A137" s="37"/>
      <c r="B137" s="38"/>
      <c r="C137" s="13"/>
      <c r="D137" s="13"/>
    </row>
  </sheetData>
  <sheetProtection/>
  <mergeCells count="57">
    <mergeCell ref="C119:D119"/>
    <mergeCell ref="B120:B123"/>
    <mergeCell ref="C120:C123"/>
    <mergeCell ref="C114:D114"/>
    <mergeCell ref="B115:B118"/>
    <mergeCell ref="C115:C118"/>
    <mergeCell ref="C109:D109"/>
    <mergeCell ref="B110:B113"/>
    <mergeCell ref="C110:C113"/>
    <mergeCell ref="C104:D104"/>
    <mergeCell ref="B105:B108"/>
    <mergeCell ref="C105:C108"/>
    <mergeCell ref="B24:B28"/>
    <mergeCell ref="C24:C28"/>
    <mergeCell ref="B29:B33"/>
    <mergeCell ref="C29:C33"/>
    <mergeCell ref="B34:B38"/>
    <mergeCell ref="C34:C38"/>
    <mergeCell ref="B89:B93"/>
    <mergeCell ref="C89:C93"/>
    <mergeCell ref="C88:D88"/>
    <mergeCell ref="C94:D94"/>
    <mergeCell ref="C99:D99"/>
    <mergeCell ref="B100:B103"/>
    <mergeCell ref="C100:C103"/>
    <mergeCell ref="B95:B98"/>
    <mergeCell ref="C95:C98"/>
    <mergeCell ref="C82:D82"/>
    <mergeCell ref="B83:B87"/>
    <mergeCell ref="C83:C87"/>
    <mergeCell ref="B77:B81"/>
    <mergeCell ref="C77:C81"/>
    <mergeCell ref="B39:B43"/>
    <mergeCell ref="C39:C43"/>
    <mergeCell ref="C44:C48"/>
    <mergeCell ref="C49:C53"/>
    <mergeCell ref="B44:B48"/>
    <mergeCell ref="B7:B12"/>
    <mergeCell ref="C7:C12"/>
    <mergeCell ref="B14:B18"/>
    <mergeCell ref="B19:B23"/>
    <mergeCell ref="B54:B58"/>
    <mergeCell ref="B60:B64"/>
    <mergeCell ref="C60:C64"/>
    <mergeCell ref="B49:B53"/>
    <mergeCell ref="C14:C18"/>
    <mergeCell ref="C13:D13"/>
    <mergeCell ref="B72:B76"/>
    <mergeCell ref="C72:C76"/>
    <mergeCell ref="B66:B70"/>
    <mergeCell ref="C66:C70"/>
    <mergeCell ref="C71:D71"/>
    <mergeCell ref="E4:F4"/>
    <mergeCell ref="C59:D59"/>
    <mergeCell ref="C65:D65"/>
    <mergeCell ref="C19:C23"/>
    <mergeCell ref="C54:C58"/>
  </mergeCells>
  <printOptions horizontalCentered="1"/>
  <pageMargins left="0" right="0" top="0" bottom="0" header="0" footer="0"/>
  <pageSetup horizontalDpi="600" verticalDpi="600" orientation="landscape" paperSize="9" scale="50" r:id="rId1"/>
  <rowBreaks count="2" manualBreakCount="2">
    <brk id="87" max="15" man="1"/>
    <brk id="11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view="pageBreakPreview" zoomScale="75" zoomScaleSheetLayoutView="75" zoomScalePageLayoutView="0" workbookViewId="0" topLeftCell="A1">
      <pane ySplit="4" topLeftCell="A23" activePane="bottomLeft" state="frozen"/>
      <selection pane="topLeft" activeCell="A1" sqref="A1"/>
      <selection pane="bottomLeft" activeCell="D36" sqref="D36"/>
    </sheetView>
  </sheetViews>
  <sheetFormatPr defaultColWidth="9.140625" defaultRowHeight="15"/>
  <cols>
    <col min="1" max="1" width="10.8515625" style="13" customWidth="1"/>
    <col min="2" max="2" width="11.00390625" style="37" customWidth="1"/>
    <col min="3" max="3" width="52.57421875" style="37" customWidth="1"/>
    <col min="4" max="4" width="82.7109375" style="38" customWidth="1"/>
    <col min="5" max="11" width="10.7109375" style="13" customWidth="1"/>
    <col min="12" max="16384" width="9.140625" style="13" customWidth="1"/>
  </cols>
  <sheetData>
    <row r="1" ht="18.75">
      <c r="A1" s="83"/>
    </row>
    <row r="2" spans="2:9" ht="12.75">
      <c r="B2" s="13"/>
      <c r="C2" s="13"/>
      <c r="D2" s="14" t="s">
        <v>53</v>
      </c>
      <c r="E2" s="14"/>
      <c r="F2" s="14"/>
      <c r="G2" s="14"/>
      <c r="H2" s="14"/>
      <c r="I2" s="14"/>
    </row>
    <row r="3" spans="2:11" ht="13.5" thickBot="1">
      <c r="B3" s="15"/>
      <c r="C3" s="16"/>
      <c r="D3" s="17"/>
      <c r="E3" s="18"/>
      <c r="F3" s="18"/>
      <c r="G3" s="18"/>
      <c r="H3" s="18"/>
      <c r="I3" s="18"/>
      <c r="J3" s="18"/>
      <c r="K3" s="18"/>
    </row>
    <row r="4" spans="2:11" ht="15.75" customHeight="1" thickTop="1">
      <c r="B4" s="19"/>
      <c r="C4" s="20"/>
      <c r="D4" s="21" t="s">
        <v>0</v>
      </c>
      <c r="E4" s="154">
        <v>2013</v>
      </c>
      <c r="F4" s="155"/>
      <c r="G4" s="95">
        <v>2014</v>
      </c>
      <c r="H4" s="95">
        <v>2015</v>
      </c>
      <c r="I4" s="95">
        <v>2016</v>
      </c>
      <c r="J4" s="96">
        <v>2017</v>
      </c>
      <c r="K4" s="96">
        <v>2018</v>
      </c>
    </row>
    <row r="5" spans="2:11" ht="12.75">
      <c r="B5" s="22"/>
      <c r="C5" s="23" t="s">
        <v>35</v>
      </c>
      <c r="D5" s="4"/>
      <c r="E5" s="25" t="s">
        <v>15</v>
      </c>
      <c r="F5" s="24" t="s">
        <v>16</v>
      </c>
      <c r="G5" s="25" t="s">
        <v>15</v>
      </c>
      <c r="H5" s="25" t="s">
        <v>15</v>
      </c>
      <c r="I5" s="25" t="s">
        <v>15</v>
      </c>
      <c r="J5" s="25" t="s">
        <v>15</v>
      </c>
      <c r="K5" s="25" t="s">
        <v>15</v>
      </c>
    </row>
    <row r="6" spans="2:11" ht="13.5" thickBot="1">
      <c r="B6" s="26"/>
      <c r="C6" s="27" t="s">
        <v>36</v>
      </c>
      <c r="D6" s="28" t="s">
        <v>30</v>
      </c>
      <c r="E6" s="30"/>
      <c r="F6" s="29"/>
      <c r="G6" s="30"/>
      <c r="H6" s="30"/>
      <c r="I6" s="30"/>
      <c r="J6" s="30"/>
      <c r="K6" s="30"/>
    </row>
    <row r="7" spans="2:11" ht="42.75" customHeight="1" thickTop="1">
      <c r="B7" s="144">
        <v>7</v>
      </c>
      <c r="C7" s="159"/>
      <c r="D7" s="121" t="s">
        <v>29</v>
      </c>
      <c r="E7" s="130">
        <f>SUM(E8:E12)</f>
        <v>0</v>
      </c>
      <c r="F7" s="130">
        <f aca="true" t="shared" si="0" ref="F7:K7">SUM(F8:F12)</f>
        <v>493368</v>
      </c>
      <c r="G7" s="130">
        <f t="shared" si="0"/>
        <v>843000</v>
      </c>
      <c r="H7" s="130">
        <f t="shared" si="0"/>
        <v>643000</v>
      </c>
      <c r="I7" s="130">
        <f t="shared" si="0"/>
        <v>0</v>
      </c>
      <c r="J7" s="130">
        <f t="shared" si="0"/>
        <v>0</v>
      </c>
      <c r="K7" s="130">
        <f t="shared" si="0"/>
        <v>0</v>
      </c>
    </row>
    <row r="8" spans="2:11" ht="18.75" customHeight="1">
      <c r="B8" s="145"/>
      <c r="C8" s="160"/>
      <c r="D8" s="33" t="s">
        <v>20</v>
      </c>
      <c r="E8" s="59"/>
      <c r="F8" s="58">
        <v>20185</v>
      </c>
      <c r="G8" s="59"/>
      <c r="H8" s="59"/>
      <c r="I8" s="59"/>
      <c r="J8" s="60"/>
      <c r="K8" s="59"/>
    </row>
    <row r="9" spans="2:11" ht="24" customHeight="1">
      <c r="B9" s="145"/>
      <c r="C9" s="160"/>
      <c r="D9" s="33" t="s">
        <v>19</v>
      </c>
      <c r="E9" s="59"/>
      <c r="F9" s="58">
        <v>16383</v>
      </c>
      <c r="G9" s="59">
        <v>300000</v>
      </c>
      <c r="H9" s="59"/>
      <c r="I9" s="59"/>
      <c r="J9" s="59"/>
      <c r="K9" s="59"/>
    </row>
    <row r="10" spans="2:11" ht="19.5" customHeight="1">
      <c r="B10" s="145"/>
      <c r="C10" s="160"/>
      <c r="D10" s="33" t="s">
        <v>21</v>
      </c>
      <c r="E10" s="59"/>
      <c r="F10" s="58"/>
      <c r="G10" s="59"/>
      <c r="H10" s="59"/>
      <c r="I10" s="59"/>
      <c r="J10" s="59"/>
      <c r="K10" s="59"/>
    </row>
    <row r="11" spans="2:11" ht="18.75" customHeight="1">
      <c r="B11" s="145"/>
      <c r="C11" s="160"/>
      <c r="D11" s="33" t="s">
        <v>22</v>
      </c>
      <c r="E11" s="59"/>
      <c r="F11" s="58"/>
      <c r="G11" s="59"/>
      <c r="H11" s="59"/>
      <c r="I11" s="59"/>
      <c r="J11" s="59"/>
      <c r="K11" s="59"/>
    </row>
    <row r="12" spans="2:11" ht="13.5" thickBot="1">
      <c r="B12" s="146"/>
      <c r="C12" s="161"/>
      <c r="D12" s="28" t="s">
        <v>13</v>
      </c>
      <c r="E12" s="61"/>
      <c r="F12" s="110">
        <v>456800</v>
      </c>
      <c r="G12" s="108">
        <v>543000</v>
      </c>
      <c r="H12" s="108">
        <v>643000</v>
      </c>
      <c r="I12" s="61"/>
      <c r="J12" s="61"/>
      <c r="K12" s="61"/>
    </row>
    <row r="13" spans="2:11" ht="41.25" customHeight="1" thickBot="1" thickTop="1">
      <c r="B13" s="31" t="s">
        <v>23</v>
      </c>
      <c r="C13" s="156" t="s">
        <v>72</v>
      </c>
      <c r="D13" s="157"/>
      <c r="E13" s="55"/>
      <c r="F13" s="54"/>
      <c r="G13" s="55"/>
      <c r="H13" s="55"/>
      <c r="I13" s="55"/>
      <c r="J13" s="55"/>
      <c r="K13" s="55"/>
    </row>
    <row r="14" spans="2:11" ht="22.5" customHeight="1" thickTop="1">
      <c r="B14" s="144"/>
      <c r="C14" s="148" t="s">
        <v>90</v>
      </c>
      <c r="D14" s="32" t="s">
        <v>20</v>
      </c>
      <c r="E14" s="43"/>
      <c r="F14" s="44"/>
      <c r="G14" s="44"/>
      <c r="H14" s="44"/>
      <c r="I14" s="44"/>
      <c r="J14" s="45"/>
      <c r="K14" s="44"/>
    </row>
    <row r="15" spans="2:11" ht="20.25" customHeight="1">
      <c r="B15" s="145"/>
      <c r="C15" s="148"/>
      <c r="D15" s="33" t="s">
        <v>19</v>
      </c>
      <c r="E15" s="46"/>
      <c r="F15" s="47"/>
      <c r="G15" s="47"/>
      <c r="H15" s="47"/>
      <c r="I15" s="47"/>
      <c r="J15" s="48"/>
      <c r="K15" s="47"/>
    </row>
    <row r="16" spans="2:11" ht="21.75" customHeight="1">
      <c r="B16" s="145"/>
      <c r="C16" s="148"/>
      <c r="D16" s="33" t="s">
        <v>21</v>
      </c>
      <c r="E16" s="46"/>
      <c r="F16" s="47"/>
      <c r="G16" s="47"/>
      <c r="H16" s="47"/>
      <c r="I16" s="47"/>
      <c r="J16" s="48"/>
      <c r="K16" s="47"/>
    </row>
    <row r="17" spans="2:11" ht="21.75" customHeight="1">
      <c r="B17" s="145"/>
      <c r="C17" s="148"/>
      <c r="D17" s="33" t="s">
        <v>22</v>
      </c>
      <c r="E17" s="46"/>
      <c r="F17" s="47"/>
      <c r="G17" s="47"/>
      <c r="H17" s="47"/>
      <c r="I17" s="47"/>
      <c r="J17" s="48"/>
      <c r="K17" s="47"/>
    </row>
    <row r="18" spans="2:11" ht="24" customHeight="1" thickBot="1">
      <c r="B18" s="146"/>
      <c r="C18" s="149"/>
      <c r="D18" s="28" t="s">
        <v>13</v>
      </c>
      <c r="E18" s="39"/>
      <c r="F18" s="111">
        <v>120000</v>
      </c>
      <c r="G18" s="111"/>
      <c r="H18" s="40"/>
      <c r="I18" s="40"/>
      <c r="J18" s="49"/>
      <c r="K18" s="40"/>
    </row>
    <row r="19" spans="2:11" ht="20.25" customHeight="1" thickTop="1">
      <c r="B19" s="145"/>
      <c r="C19" s="147" t="s">
        <v>91</v>
      </c>
      <c r="D19" s="33" t="s">
        <v>20</v>
      </c>
      <c r="E19" s="43"/>
      <c r="F19" s="44"/>
      <c r="G19" s="44"/>
      <c r="H19" s="44"/>
      <c r="I19" s="44"/>
      <c r="J19" s="45"/>
      <c r="K19" s="44"/>
    </row>
    <row r="20" spans="2:11" ht="18" customHeight="1">
      <c r="B20" s="145"/>
      <c r="C20" s="148"/>
      <c r="D20" s="33" t="s">
        <v>19</v>
      </c>
      <c r="E20" s="46"/>
      <c r="F20" s="47"/>
      <c r="G20" s="47"/>
      <c r="H20" s="47"/>
      <c r="I20" s="47"/>
      <c r="J20" s="47"/>
      <c r="K20" s="47"/>
    </row>
    <row r="21" spans="2:11" ht="18.75" customHeight="1">
      <c r="B21" s="145"/>
      <c r="C21" s="148"/>
      <c r="D21" s="33" t="s">
        <v>21</v>
      </c>
      <c r="E21" s="46"/>
      <c r="F21" s="47"/>
      <c r="G21" s="47"/>
      <c r="H21" s="47"/>
      <c r="I21" s="47"/>
      <c r="J21" s="47"/>
      <c r="K21" s="47"/>
    </row>
    <row r="22" spans="2:11" ht="21.75" customHeight="1">
      <c r="B22" s="145"/>
      <c r="C22" s="148"/>
      <c r="D22" s="33" t="s">
        <v>22</v>
      </c>
      <c r="E22" s="46"/>
      <c r="F22" s="47"/>
      <c r="G22" s="47"/>
      <c r="H22" s="47"/>
      <c r="I22" s="47"/>
      <c r="J22" s="47"/>
      <c r="K22" s="47"/>
    </row>
    <row r="23" spans="2:11" ht="18.75" customHeight="1" thickBot="1">
      <c r="B23" s="145"/>
      <c r="C23" s="149"/>
      <c r="D23" s="28" t="s">
        <v>13</v>
      </c>
      <c r="E23" s="39"/>
      <c r="F23" s="111">
        <v>332000</v>
      </c>
      <c r="G23" s="111"/>
      <c r="H23" s="40"/>
      <c r="I23" s="40"/>
      <c r="J23" s="40"/>
      <c r="K23" s="40"/>
    </row>
    <row r="24" spans="2:11" ht="18.75" customHeight="1" thickTop="1">
      <c r="B24" s="144"/>
      <c r="C24" s="147" t="s">
        <v>92</v>
      </c>
      <c r="D24" s="33" t="s">
        <v>20</v>
      </c>
      <c r="E24" s="43"/>
      <c r="F24" s="110">
        <v>14372</v>
      </c>
      <c r="G24" s="112"/>
      <c r="H24" s="110"/>
      <c r="I24" s="44"/>
      <c r="J24" s="44"/>
      <c r="K24" s="44"/>
    </row>
    <row r="25" spans="2:11" ht="18.75" customHeight="1">
      <c r="B25" s="145"/>
      <c r="C25" s="148"/>
      <c r="D25" s="33" t="s">
        <v>19</v>
      </c>
      <c r="E25" s="46"/>
      <c r="F25" s="110">
        <v>14187.052</v>
      </c>
      <c r="G25" s="108">
        <v>80000</v>
      </c>
      <c r="H25" s="110"/>
      <c r="I25" s="47"/>
      <c r="J25" s="47"/>
      <c r="K25" s="47"/>
    </row>
    <row r="26" spans="2:11" ht="18.75" customHeight="1">
      <c r="B26" s="145"/>
      <c r="C26" s="148"/>
      <c r="D26" s="33" t="s">
        <v>21</v>
      </c>
      <c r="E26" s="46"/>
      <c r="F26" s="47"/>
      <c r="G26" s="47"/>
      <c r="H26" s="47"/>
      <c r="I26" s="47"/>
      <c r="J26" s="47"/>
      <c r="K26" s="47"/>
    </row>
    <row r="27" spans="2:11" ht="18.75" customHeight="1">
      <c r="B27" s="145"/>
      <c r="C27" s="148"/>
      <c r="D27" s="33" t="s">
        <v>22</v>
      </c>
      <c r="E27" s="46"/>
      <c r="F27" s="47"/>
      <c r="G27" s="47"/>
      <c r="H27" s="47"/>
      <c r="I27" s="47"/>
      <c r="J27" s="47"/>
      <c r="K27" s="47"/>
    </row>
    <row r="28" spans="2:11" ht="18.75" customHeight="1" thickBot="1">
      <c r="B28" s="146"/>
      <c r="C28" s="149"/>
      <c r="D28" s="28" t="s">
        <v>13</v>
      </c>
      <c r="E28" s="39"/>
      <c r="F28" s="40"/>
      <c r="G28" s="40"/>
      <c r="H28" s="40"/>
      <c r="I28" s="40"/>
      <c r="J28" s="40"/>
      <c r="K28" s="40"/>
    </row>
    <row r="29" spans="2:11" ht="24.75" customHeight="1" thickTop="1">
      <c r="B29" s="144"/>
      <c r="C29" s="147" t="s">
        <v>93</v>
      </c>
      <c r="D29" s="33" t="s">
        <v>20</v>
      </c>
      <c r="E29" s="43"/>
      <c r="F29" s="110">
        <v>3237</v>
      </c>
      <c r="G29" s="108"/>
      <c r="H29" s="108"/>
      <c r="I29" s="44"/>
      <c r="J29" s="44"/>
      <c r="K29" s="44"/>
    </row>
    <row r="30" spans="2:11" ht="21" customHeight="1">
      <c r="B30" s="145"/>
      <c r="C30" s="148"/>
      <c r="D30" s="33" t="s">
        <v>19</v>
      </c>
      <c r="E30" s="46"/>
      <c r="F30" s="110">
        <v>1938</v>
      </c>
      <c r="G30" s="110">
        <v>220000</v>
      </c>
      <c r="H30" s="110"/>
      <c r="I30" s="47"/>
      <c r="J30" s="47"/>
      <c r="K30" s="47"/>
    </row>
    <row r="31" spans="2:11" ht="16.5" customHeight="1">
      <c r="B31" s="145"/>
      <c r="C31" s="148"/>
      <c r="D31" s="33" t="s">
        <v>21</v>
      </c>
      <c r="E31" s="46"/>
      <c r="F31" s="47"/>
      <c r="G31" s="47"/>
      <c r="H31" s="47"/>
      <c r="I31" s="47"/>
      <c r="J31" s="47"/>
      <c r="K31" s="47"/>
    </row>
    <row r="32" spans="2:11" ht="18.75" customHeight="1">
      <c r="B32" s="145"/>
      <c r="C32" s="148"/>
      <c r="D32" s="33" t="s">
        <v>22</v>
      </c>
      <c r="E32" s="46"/>
      <c r="F32" s="47"/>
      <c r="G32" s="47"/>
      <c r="H32" s="47"/>
      <c r="I32" s="47"/>
      <c r="J32" s="47"/>
      <c r="K32" s="47"/>
    </row>
    <row r="33" spans="2:11" ht="19.5" customHeight="1" thickBot="1">
      <c r="B33" s="146"/>
      <c r="C33" s="149"/>
      <c r="D33" s="28" t="s">
        <v>13</v>
      </c>
      <c r="E33" s="39"/>
      <c r="F33" s="40"/>
      <c r="G33" s="40"/>
      <c r="H33" s="40"/>
      <c r="I33" s="40"/>
      <c r="J33" s="40"/>
      <c r="K33" s="40"/>
    </row>
    <row r="34" spans="2:11" ht="24.75" customHeight="1" thickTop="1">
      <c r="B34" s="144"/>
      <c r="C34" s="147" t="s">
        <v>94</v>
      </c>
      <c r="D34" s="33" t="s">
        <v>20</v>
      </c>
      <c r="E34" s="43"/>
      <c r="F34" s="44"/>
      <c r="G34" s="44"/>
      <c r="H34" s="44"/>
      <c r="I34" s="44"/>
      <c r="J34" s="44"/>
      <c r="K34" s="44"/>
    </row>
    <row r="35" spans="2:11" ht="21" customHeight="1">
      <c r="B35" s="145"/>
      <c r="C35" s="148"/>
      <c r="D35" s="33" t="s">
        <v>19</v>
      </c>
      <c r="E35" s="46"/>
      <c r="F35" s="47"/>
      <c r="G35" s="47"/>
      <c r="H35" s="47"/>
      <c r="I35" s="47"/>
      <c r="J35" s="47"/>
      <c r="K35" s="47"/>
    </row>
    <row r="36" spans="2:11" ht="16.5" customHeight="1">
      <c r="B36" s="145"/>
      <c r="C36" s="148"/>
      <c r="D36" s="33" t="s">
        <v>21</v>
      </c>
      <c r="E36" s="46"/>
      <c r="F36" s="47"/>
      <c r="G36" s="47"/>
      <c r="H36" s="47"/>
      <c r="I36" s="47"/>
      <c r="J36" s="47"/>
      <c r="K36" s="47"/>
    </row>
    <row r="37" spans="2:11" ht="18.75" customHeight="1">
      <c r="B37" s="145"/>
      <c r="C37" s="148"/>
      <c r="D37" s="33" t="s">
        <v>22</v>
      </c>
      <c r="E37" s="46"/>
      <c r="F37" s="47"/>
      <c r="G37" s="47"/>
      <c r="H37" s="47"/>
      <c r="I37" s="47"/>
      <c r="J37" s="47"/>
      <c r="K37" s="47"/>
    </row>
    <row r="38" spans="2:11" ht="19.5" customHeight="1" thickBot="1">
      <c r="B38" s="146"/>
      <c r="C38" s="149"/>
      <c r="D38" s="28" t="s">
        <v>13</v>
      </c>
      <c r="E38" s="39"/>
      <c r="F38" s="40"/>
      <c r="G38" s="111">
        <v>319000</v>
      </c>
      <c r="H38" s="111"/>
      <c r="I38" s="40"/>
      <c r="J38" s="40"/>
      <c r="K38" s="40"/>
    </row>
    <row r="39" spans="2:11" ht="24.75" customHeight="1" thickTop="1">
      <c r="B39" s="144"/>
      <c r="C39" s="147" t="s">
        <v>95</v>
      </c>
      <c r="D39" s="33" t="s">
        <v>20</v>
      </c>
      <c r="E39" s="43"/>
      <c r="F39" s="44"/>
      <c r="G39" s="44"/>
      <c r="H39" s="44"/>
      <c r="I39" s="44"/>
      <c r="J39" s="44"/>
      <c r="K39" s="44"/>
    </row>
    <row r="40" spans="2:11" ht="21" customHeight="1">
      <c r="B40" s="145"/>
      <c r="C40" s="148"/>
      <c r="D40" s="33" t="s">
        <v>19</v>
      </c>
      <c r="E40" s="46"/>
      <c r="F40" s="47"/>
      <c r="G40" s="47"/>
      <c r="H40" s="47"/>
      <c r="I40" s="47"/>
      <c r="J40" s="47"/>
      <c r="K40" s="47"/>
    </row>
    <row r="41" spans="2:11" ht="16.5" customHeight="1">
      <c r="B41" s="145"/>
      <c r="C41" s="148"/>
      <c r="D41" s="33" t="s">
        <v>21</v>
      </c>
      <c r="E41" s="46"/>
      <c r="F41" s="47"/>
      <c r="G41" s="47"/>
      <c r="H41" s="47"/>
      <c r="I41" s="47"/>
      <c r="J41" s="47"/>
      <c r="K41" s="47"/>
    </row>
    <row r="42" spans="2:11" ht="18.75" customHeight="1">
      <c r="B42" s="145"/>
      <c r="C42" s="148"/>
      <c r="D42" s="33" t="s">
        <v>22</v>
      </c>
      <c r="E42" s="46"/>
      <c r="F42" s="47"/>
      <c r="G42" s="47"/>
      <c r="H42" s="47"/>
      <c r="I42" s="47"/>
      <c r="J42" s="47"/>
      <c r="K42" s="47"/>
    </row>
    <row r="43" spans="2:11" ht="19.5" customHeight="1" thickBot="1">
      <c r="B43" s="146"/>
      <c r="C43" s="149"/>
      <c r="D43" s="28" t="s">
        <v>13</v>
      </c>
      <c r="E43" s="39"/>
      <c r="F43" s="40"/>
      <c r="G43" s="111">
        <v>224000</v>
      </c>
      <c r="H43" s="111"/>
      <c r="I43" s="40"/>
      <c r="J43" s="40"/>
      <c r="K43" s="40"/>
    </row>
    <row r="44" spans="2:11" ht="19.5" customHeight="1" thickTop="1">
      <c r="B44" s="144"/>
      <c r="C44" s="147" t="s">
        <v>96</v>
      </c>
      <c r="D44" s="33" t="s">
        <v>20</v>
      </c>
      <c r="E44" s="43"/>
      <c r="F44" s="44"/>
      <c r="G44" s="44"/>
      <c r="H44" s="44"/>
      <c r="I44" s="44"/>
      <c r="J44" s="44"/>
      <c r="K44" s="44"/>
    </row>
    <row r="45" spans="2:11" ht="19.5" customHeight="1">
      <c r="B45" s="145"/>
      <c r="C45" s="148"/>
      <c r="D45" s="33" t="s">
        <v>19</v>
      </c>
      <c r="E45" s="46"/>
      <c r="F45" s="47"/>
      <c r="G45" s="47"/>
      <c r="H45" s="47"/>
      <c r="I45" s="47"/>
      <c r="J45" s="47"/>
      <c r="K45" s="47"/>
    </row>
    <row r="46" spans="2:11" ht="19.5" customHeight="1">
      <c r="B46" s="145"/>
      <c r="C46" s="148"/>
      <c r="D46" s="33" t="s">
        <v>21</v>
      </c>
      <c r="E46" s="46"/>
      <c r="F46" s="47"/>
      <c r="G46" s="47"/>
      <c r="H46" s="47"/>
      <c r="I46" s="47"/>
      <c r="J46" s="47"/>
      <c r="K46" s="47"/>
    </row>
    <row r="47" spans="2:11" ht="19.5" customHeight="1">
      <c r="B47" s="145"/>
      <c r="C47" s="148"/>
      <c r="D47" s="33" t="s">
        <v>22</v>
      </c>
      <c r="E47" s="46"/>
      <c r="F47" s="47"/>
      <c r="G47" s="47"/>
      <c r="H47" s="47"/>
      <c r="I47" s="47"/>
      <c r="J47" s="47"/>
      <c r="K47" s="47"/>
    </row>
    <row r="48" spans="2:11" ht="19.5" customHeight="1" thickBot="1">
      <c r="B48" s="146"/>
      <c r="C48" s="149"/>
      <c r="D48" s="28" t="s">
        <v>13</v>
      </c>
      <c r="E48" s="39"/>
      <c r="F48" s="40"/>
      <c r="G48" s="40"/>
      <c r="H48" s="111">
        <v>224000</v>
      </c>
      <c r="I48" s="111"/>
      <c r="J48" s="40"/>
      <c r="K48" s="40"/>
    </row>
    <row r="49" spans="2:11" ht="19.5" customHeight="1" thickTop="1">
      <c r="B49" s="144"/>
      <c r="C49" s="147" t="s">
        <v>97</v>
      </c>
      <c r="D49" s="33" t="s">
        <v>20</v>
      </c>
      <c r="E49" s="43"/>
      <c r="F49" s="44"/>
      <c r="G49" s="44"/>
      <c r="H49" s="44"/>
      <c r="I49" s="44"/>
      <c r="J49" s="44"/>
      <c r="K49" s="44"/>
    </row>
    <row r="50" spans="2:11" ht="19.5" customHeight="1">
      <c r="B50" s="145"/>
      <c r="C50" s="148"/>
      <c r="D50" s="33" t="s">
        <v>19</v>
      </c>
      <c r="E50" s="46"/>
      <c r="F50" s="47"/>
      <c r="G50" s="47"/>
      <c r="H50" s="47"/>
      <c r="I50" s="47"/>
      <c r="J50" s="47"/>
      <c r="K50" s="47"/>
    </row>
    <row r="51" spans="2:11" ht="19.5" customHeight="1">
      <c r="B51" s="145"/>
      <c r="C51" s="148"/>
      <c r="D51" s="33" t="s">
        <v>21</v>
      </c>
      <c r="E51" s="46"/>
      <c r="F51" s="47"/>
      <c r="G51" s="47"/>
      <c r="H51" s="47"/>
      <c r="I51" s="47"/>
      <c r="J51" s="47"/>
      <c r="K51" s="47"/>
    </row>
    <row r="52" spans="2:11" ht="19.5" customHeight="1">
      <c r="B52" s="145"/>
      <c r="C52" s="148"/>
      <c r="D52" s="33" t="s">
        <v>22</v>
      </c>
      <c r="E52" s="46"/>
      <c r="F52" s="47"/>
      <c r="G52" s="47"/>
      <c r="H52" s="47"/>
      <c r="I52" s="47"/>
      <c r="J52" s="47"/>
      <c r="K52" s="47"/>
    </row>
    <row r="53" spans="2:11" ht="19.5" customHeight="1" thickBot="1">
      <c r="B53" s="146"/>
      <c r="C53" s="149"/>
      <c r="D53" s="28" t="s">
        <v>13</v>
      </c>
      <c r="E53" s="39"/>
      <c r="F53" s="40"/>
      <c r="G53" s="40"/>
      <c r="H53" s="111">
        <v>319000</v>
      </c>
      <c r="I53" s="111"/>
      <c r="J53" s="40"/>
      <c r="K53" s="40"/>
    </row>
    <row r="54" spans="2:11" ht="24.75" customHeight="1" thickTop="1">
      <c r="B54" s="144"/>
      <c r="C54" s="147" t="s">
        <v>98</v>
      </c>
      <c r="D54" s="33" t="s">
        <v>20</v>
      </c>
      <c r="E54" s="43"/>
      <c r="F54" s="44"/>
      <c r="G54" s="44"/>
      <c r="H54" s="44"/>
      <c r="I54" s="44"/>
      <c r="J54" s="44"/>
      <c r="K54" s="44"/>
    </row>
    <row r="55" spans="2:11" ht="21" customHeight="1">
      <c r="B55" s="145"/>
      <c r="C55" s="148"/>
      <c r="D55" s="33" t="s">
        <v>19</v>
      </c>
      <c r="E55" s="46"/>
      <c r="F55" s="47"/>
      <c r="G55" s="47"/>
      <c r="H55" s="47"/>
      <c r="I55" s="47"/>
      <c r="J55" s="47"/>
      <c r="K55" s="47"/>
    </row>
    <row r="56" spans="2:11" ht="16.5" customHeight="1">
      <c r="B56" s="145"/>
      <c r="C56" s="148"/>
      <c r="D56" s="33" t="s">
        <v>21</v>
      </c>
      <c r="E56" s="46"/>
      <c r="F56" s="47"/>
      <c r="G56" s="47"/>
      <c r="H56" s="47"/>
      <c r="I56" s="47"/>
      <c r="J56" s="47"/>
      <c r="K56" s="47"/>
    </row>
    <row r="57" spans="2:11" ht="18.75" customHeight="1">
      <c r="B57" s="145"/>
      <c r="C57" s="148"/>
      <c r="D57" s="33" t="s">
        <v>22</v>
      </c>
      <c r="E57" s="46"/>
      <c r="F57" s="47"/>
      <c r="G57" s="47"/>
      <c r="H57" s="47"/>
      <c r="I57" s="47"/>
      <c r="J57" s="47"/>
      <c r="K57" s="47"/>
    </row>
    <row r="58" spans="2:11" ht="19.5" customHeight="1" thickBot="1">
      <c r="B58" s="146"/>
      <c r="C58" s="149"/>
      <c r="D58" s="28" t="s">
        <v>13</v>
      </c>
      <c r="E58" s="39"/>
      <c r="F58" s="40"/>
      <c r="G58" s="40"/>
      <c r="H58" s="108">
        <v>100000</v>
      </c>
      <c r="I58" s="108"/>
      <c r="J58" s="40"/>
      <c r="K58" s="40"/>
    </row>
    <row r="59" spans="2:11" ht="42" customHeight="1" thickBot="1" thickTop="1">
      <c r="B59" s="31" t="s">
        <v>24</v>
      </c>
      <c r="C59" s="156" t="s">
        <v>48</v>
      </c>
      <c r="D59" s="157"/>
      <c r="E59" s="55"/>
      <c r="F59" s="63"/>
      <c r="G59" s="55"/>
      <c r="H59" s="55"/>
      <c r="I59" s="55"/>
      <c r="J59" s="55"/>
      <c r="K59" s="55"/>
    </row>
    <row r="60" spans="2:11" ht="22.5" customHeight="1" thickTop="1">
      <c r="B60" s="145"/>
      <c r="C60" s="148"/>
      <c r="D60" s="32" t="s">
        <v>20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</row>
    <row r="61" spans="2:11" ht="24" customHeight="1">
      <c r="B61" s="145"/>
      <c r="C61" s="148"/>
      <c r="D61" s="33" t="s">
        <v>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</row>
    <row r="62" spans="2:11" ht="21.75" customHeight="1">
      <c r="B62" s="145"/>
      <c r="C62" s="148"/>
      <c r="D62" s="33" t="s">
        <v>21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</row>
    <row r="63" spans="2:11" ht="21.75" customHeight="1">
      <c r="B63" s="145"/>
      <c r="C63" s="148"/>
      <c r="D63" s="33" t="s">
        <v>22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</row>
    <row r="64" spans="2:11" ht="24" customHeight="1" thickBot="1">
      <c r="B64" s="145"/>
      <c r="C64" s="149"/>
      <c r="D64" s="28" t="s">
        <v>13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</row>
    <row r="65" spans="2:11" ht="38.25" customHeight="1" thickBot="1" thickTop="1">
      <c r="B65" s="35" t="s">
        <v>37</v>
      </c>
      <c r="C65" s="152" t="s">
        <v>49</v>
      </c>
      <c r="D65" s="158"/>
      <c r="E65" s="55"/>
      <c r="F65" s="55"/>
      <c r="G65" s="55"/>
      <c r="H65" s="55"/>
      <c r="I65" s="55"/>
      <c r="J65" s="55"/>
      <c r="K65" s="55"/>
    </row>
    <row r="66" spans="2:11" ht="22.5" customHeight="1" thickTop="1">
      <c r="B66" s="150"/>
      <c r="C66" s="151"/>
      <c r="D66" s="33" t="s">
        <v>20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</row>
    <row r="67" spans="2:11" ht="23.25" customHeight="1">
      <c r="B67" s="145"/>
      <c r="C67" s="148"/>
      <c r="D67" s="33" t="s">
        <v>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</row>
    <row r="68" spans="2:11" ht="21.75" customHeight="1">
      <c r="B68" s="145"/>
      <c r="C68" s="148"/>
      <c r="D68" s="33" t="s">
        <v>21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</row>
    <row r="69" spans="2:11" ht="21.75" customHeight="1">
      <c r="B69" s="145"/>
      <c r="C69" s="148"/>
      <c r="D69" s="33" t="s">
        <v>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</row>
    <row r="70" spans="2:11" ht="24" customHeight="1" thickBot="1">
      <c r="B70" s="145"/>
      <c r="C70" s="149"/>
      <c r="D70" s="28" t="s">
        <v>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</row>
    <row r="71" spans="2:11" ht="33.75" customHeight="1" thickBot="1" thickTop="1">
      <c r="B71" s="34" t="s">
        <v>38</v>
      </c>
      <c r="C71" s="156" t="s">
        <v>50</v>
      </c>
      <c r="D71" s="157"/>
      <c r="E71" s="55"/>
      <c r="F71" s="55"/>
      <c r="G71" s="55"/>
      <c r="H71" s="55"/>
      <c r="I71" s="55"/>
      <c r="J71" s="55"/>
      <c r="K71" s="55"/>
    </row>
    <row r="72" spans="2:11" ht="22.5" customHeight="1" thickTop="1">
      <c r="B72" s="144"/>
      <c r="C72" s="147" t="s">
        <v>85</v>
      </c>
      <c r="D72" s="36" t="s">
        <v>20</v>
      </c>
      <c r="E72" s="43"/>
      <c r="F72" s="108">
        <v>1576</v>
      </c>
      <c r="G72" s="51"/>
      <c r="H72" s="51"/>
      <c r="I72" s="51"/>
      <c r="J72" s="51"/>
      <c r="K72" s="51"/>
    </row>
    <row r="73" spans="2:11" ht="22.5" customHeight="1">
      <c r="B73" s="145"/>
      <c r="C73" s="148"/>
      <c r="D73" s="33" t="s">
        <v>19</v>
      </c>
      <c r="E73" s="46"/>
      <c r="F73" s="108">
        <v>158</v>
      </c>
      <c r="G73" s="46"/>
      <c r="H73" s="46"/>
      <c r="I73" s="46"/>
      <c r="J73" s="46"/>
      <c r="K73" s="46"/>
    </row>
    <row r="74" spans="2:11" ht="21.75" customHeight="1">
      <c r="B74" s="145"/>
      <c r="C74" s="148"/>
      <c r="D74" s="33" t="s">
        <v>21</v>
      </c>
      <c r="E74" s="46"/>
      <c r="F74" s="46"/>
      <c r="G74" s="46"/>
      <c r="H74" s="46"/>
      <c r="I74" s="46"/>
      <c r="J74" s="46"/>
      <c r="K74" s="46"/>
    </row>
    <row r="75" spans="2:11" ht="21.75" customHeight="1">
      <c r="B75" s="145"/>
      <c r="C75" s="148"/>
      <c r="D75" s="33" t="s">
        <v>22</v>
      </c>
      <c r="E75" s="46"/>
      <c r="F75" s="46"/>
      <c r="G75" s="46"/>
      <c r="H75" s="46"/>
      <c r="I75" s="46"/>
      <c r="J75" s="46"/>
      <c r="K75" s="46"/>
    </row>
    <row r="76" spans="2:11" ht="24" customHeight="1" thickBot="1">
      <c r="B76" s="146"/>
      <c r="C76" s="149"/>
      <c r="D76" s="28" t="s">
        <v>13</v>
      </c>
      <c r="E76" s="39"/>
      <c r="F76" s="39"/>
      <c r="G76" s="39"/>
      <c r="H76" s="39"/>
      <c r="I76" s="39"/>
      <c r="J76" s="39"/>
      <c r="K76" s="39"/>
    </row>
    <row r="77" spans="2:11" ht="20.25" customHeight="1" thickTop="1">
      <c r="B77" s="144"/>
      <c r="C77" s="147" t="s">
        <v>87</v>
      </c>
      <c r="D77" s="33" t="s">
        <v>20</v>
      </c>
      <c r="E77" s="43"/>
      <c r="F77" s="108">
        <v>1000</v>
      </c>
      <c r="G77" s="51"/>
      <c r="H77" s="51"/>
      <c r="I77" s="51"/>
      <c r="J77" s="51"/>
      <c r="K77" s="51"/>
    </row>
    <row r="78" spans="2:11" ht="22.5" customHeight="1">
      <c r="B78" s="145"/>
      <c r="C78" s="148"/>
      <c r="D78" s="33" t="s">
        <v>19</v>
      </c>
      <c r="E78" s="46"/>
      <c r="F78" s="108">
        <v>100</v>
      </c>
      <c r="G78" s="46"/>
      <c r="H78" s="46"/>
      <c r="I78" s="46"/>
      <c r="J78" s="46"/>
      <c r="K78" s="46"/>
    </row>
    <row r="79" spans="2:11" ht="18" customHeight="1">
      <c r="B79" s="145"/>
      <c r="C79" s="148"/>
      <c r="D79" s="33" t="s">
        <v>21</v>
      </c>
      <c r="E79" s="46"/>
      <c r="F79" s="46"/>
      <c r="G79" s="46"/>
      <c r="H79" s="46"/>
      <c r="I79" s="46"/>
      <c r="J79" s="46"/>
      <c r="K79" s="46"/>
    </row>
    <row r="80" spans="2:11" ht="21.75" customHeight="1">
      <c r="B80" s="145"/>
      <c r="C80" s="148"/>
      <c r="D80" s="33" t="s">
        <v>22</v>
      </c>
      <c r="E80" s="46"/>
      <c r="F80" s="46"/>
      <c r="G80" s="46"/>
      <c r="H80" s="46"/>
      <c r="I80" s="46"/>
      <c r="J80" s="46"/>
      <c r="K80" s="46"/>
    </row>
    <row r="81" spans="2:11" ht="22.5" customHeight="1" thickBot="1">
      <c r="B81" s="164"/>
      <c r="C81" s="149"/>
      <c r="D81" s="28" t="s">
        <v>13</v>
      </c>
      <c r="E81" s="39"/>
      <c r="F81" s="39"/>
      <c r="G81" s="39"/>
      <c r="H81" s="39"/>
      <c r="I81" s="39"/>
      <c r="J81" s="39"/>
      <c r="K81" s="39"/>
    </row>
    <row r="82" spans="2:11" ht="43.5" customHeight="1" thickBot="1" thickTop="1">
      <c r="B82" s="31" t="s">
        <v>39</v>
      </c>
      <c r="C82" s="156" t="s">
        <v>73</v>
      </c>
      <c r="D82" s="157"/>
      <c r="E82" s="55"/>
      <c r="F82" s="54"/>
      <c r="G82" s="55"/>
      <c r="H82" s="55"/>
      <c r="I82" s="55"/>
      <c r="J82" s="55"/>
      <c r="K82" s="55"/>
    </row>
    <row r="83" spans="2:11" ht="22.5" customHeight="1" thickTop="1">
      <c r="B83" s="145"/>
      <c r="C83" s="147" t="s">
        <v>124</v>
      </c>
      <c r="D83" s="36" t="s">
        <v>20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</row>
    <row r="84" spans="2:11" ht="20.25" customHeight="1">
      <c r="B84" s="145"/>
      <c r="C84" s="148"/>
      <c r="D84" s="33" t="s">
        <v>19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</row>
    <row r="85" spans="2:11" ht="21.75" customHeight="1">
      <c r="B85" s="145"/>
      <c r="C85" s="148"/>
      <c r="D85" s="33" t="s">
        <v>21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</row>
    <row r="86" spans="2:11" ht="21.75" customHeight="1">
      <c r="B86" s="145"/>
      <c r="C86" s="148"/>
      <c r="D86" s="33" t="s">
        <v>22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</row>
    <row r="87" spans="2:11" ht="24" customHeight="1" thickBot="1">
      <c r="B87" s="145"/>
      <c r="C87" s="149"/>
      <c r="D87" s="28" t="s">
        <v>13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</row>
    <row r="88" spans="2:11" ht="43.5" customHeight="1" thickBot="1" thickTop="1">
      <c r="B88" s="31" t="s">
        <v>26</v>
      </c>
      <c r="C88" s="162" t="s">
        <v>41</v>
      </c>
      <c r="D88" s="165"/>
      <c r="E88" s="65"/>
      <c r="F88" s="63"/>
      <c r="G88" s="65"/>
      <c r="H88" s="65"/>
      <c r="I88" s="65"/>
      <c r="J88" s="65"/>
      <c r="K88" s="65"/>
    </row>
    <row r="89" spans="2:11" ht="20.25" customHeight="1" thickTop="1">
      <c r="B89" s="144"/>
      <c r="C89" s="147" t="s">
        <v>86</v>
      </c>
      <c r="D89" s="36" t="s">
        <v>20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</row>
    <row r="90" spans="2:11" ht="21" customHeight="1">
      <c r="B90" s="145"/>
      <c r="C90" s="148"/>
      <c r="D90" s="33" t="s">
        <v>19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</row>
    <row r="91" spans="2:11" ht="18.75" customHeight="1">
      <c r="B91" s="145"/>
      <c r="C91" s="148"/>
      <c r="D91" s="33" t="s">
        <v>21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</row>
    <row r="92" spans="2:11" ht="19.5" customHeight="1">
      <c r="B92" s="145"/>
      <c r="C92" s="148"/>
      <c r="D92" s="33" t="s">
        <v>22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</row>
    <row r="93" spans="2:11" ht="18.75" customHeight="1" thickBot="1">
      <c r="B93" s="145"/>
      <c r="C93" s="149"/>
      <c r="D93" s="28" t="s">
        <v>13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</row>
    <row r="94" spans="2:11" ht="21.75" customHeight="1" thickBot="1" thickTop="1">
      <c r="B94" s="31" t="s">
        <v>40</v>
      </c>
      <c r="C94" s="162" t="s">
        <v>45</v>
      </c>
      <c r="D94" s="165"/>
      <c r="E94" s="55"/>
      <c r="F94" s="66"/>
      <c r="G94" s="55"/>
      <c r="H94" s="55"/>
      <c r="I94" s="55"/>
      <c r="J94" s="55"/>
      <c r="K94" s="55"/>
    </row>
    <row r="95" spans="2:11" ht="22.5" customHeight="1" thickTop="1">
      <c r="B95" s="145"/>
      <c r="C95" s="147"/>
      <c r="D95" s="36" t="s">
        <v>19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</row>
    <row r="96" spans="2:11" ht="24" customHeight="1">
      <c r="B96" s="145"/>
      <c r="C96" s="148"/>
      <c r="D96" s="33" t="s">
        <v>21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</row>
    <row r="97" spans="2:11" ht="21.75" customHeight="1">
      <c r="B97" s="145"/>
      <c r="C97" s="148"/>
      <c r="D97" s="33" t="s">
        <v>22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</row>
    <row r="98" spans="2:11" ht="21.75" customHeight="1" thickBot="1">
      <c r="B98" s="145"/>
      <c r="C98" s="148"/>
      <c r="D98" s="28" t="s">
        <v>13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</row>
    <row r="99" spans="2:11" ht="21.75" customHeight="1" thickBot="1" thickTop="1">
      <c r="B99" s="31" t="s">
        <v>42</v>
      </c>
      <c r="C99" s="162" t="s">
        <v>46</v>
      </c>
      <c r="D99" s="165"/>
      <c r="E99" s="55"/>
      <c r="F99" s="66"/>
      <c r="G99" s="55"/>
      <c r="H99" s="55"/>
      <c r="I99" s="55"/>
      <c r="J99" s="55"/>
      <c r="K99" s="55"/>
    </row>
    <row r="100" spans="2:11" ht="22.5" customHeight="1" thickTop="1">
      <c r="B100" s="144"/>
      <c r="C100" s="147" t="s">
        <v>88</v>
      </c>
      <c r="D100" s="36" t="s">
        <v>19</v>
      </c>
      <c r="E100" s="56"/>
      <c r="F100" s="64"/>
      <c r="G100" s="56"/>
      <c r="H100" s="56"/>
      <c r="I100" s="56"/>
      <c r="J100" s="57"/>
      <c r="K100" s="56"/>
    </row>
    <row r="101" spans="2:11" ht="21" customHeight="1">
      <c r="B101" s="145"/>
      <c r="C101" s="148"/>
      <c r="D101" s="33" t="s">
        <v>21</v>
      </c>
      <c r="E101" s="59"/>
      <c r="F101" s="58"/>
      <c r="G101" s="59"/>
      <c r="H101" s="59"/>
      <c r="I101" s="59"/>
      <c r="J101" s="60"/>
      <c r="K101" s="59"/>
    </row>
    <row r="102" spans="2:11" ht="21.75" customHeight="1">
      <c r="B102" s="145"/>
      <c r="C102" s="148"/>
      <c r="D102" s="33" t="s">
        <v>22</v>
      </c>
      <c r="E102" s="59"/>
      <c r="F102" s="58"/>
      <c r="G102" s="59"/>
      <c r="H102" s="59"/>
      <c r="I102" s="59"/>
      <c r="J102" s="60"/>
      <c r="K102" s="59"/>
    </row>
    <row r="103" spans="2:11" ht="21.75" customHeight="1" thickBot="1">
      <c r="B103" s="146"/>
      <c r="C103" s="149"/>
      <c r="D103" s="28" t="s">
        <v>13</v>
      </c>
      <c r="E103" s="61"/>
      <c r="F103" s="110">
        <v>4800</v>
      </c>
      <c r="G103" s="61"/>
      <c r="H103" s="61"/>
      <c r="I103" s="61"/>
      <c r="J103" s="62"/>
      <c r="K103" s="61"/>
    </row>
    <row r="104" spans="2:11" ht="21.75" customHeight="1" thickBot="1" thickTop="1">
      <c r="B104" s="31" t="s">
        <v>43</v>
      </c>
      <c r="C104" s="162" t="s">
        <v>32</v>
      </c>
      <c r="D104" s="165"/>
      <c r="E104" s="55"/>
      <c r="F104" s="66"/>
      <c r="G104" s="55"/>
      <c r="H104" s="55"/>
      <c r="I104" s="55"/>
      <c r="J104" s="55"/>
      <c r="K104" s="55"/>
    </row>
    <row r="105" spans="2:11" ht="22.5" customHeight="1" thickTop="1">
      <c r="B105" s="144"/>
      <c r="C105" s="147"/>
      <c r="D105" s="36" t="s">
        <v>19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</row>
    <row r="106" spans="2:11" ht="21" customHeight="1">
      <c r="B106" s="145"/>
      <c r="C106" s="148"/>
      <c r="D106" s="33" t="s">
        <v>21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</row>
    <row r="107" spans="2:11" ht="21.75" customHeight="1">
      <c r="B107" s="145"/>
      <c r="C107" s="148"/>
      <c r="D107" s="33" t="s">
        <v>22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</row>
    <row r="108" spans="2:11" ht="21.75" customHeight="1" thickBot="1">
      <c r="B108" s="146"/>
      <c r="C108" s="149"/>
      <c r="D108" s="28" t="s">
        <v>13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</row>
    <row r="109" spans="2:11" ht="21.75" customHeight="1" thickBot="1" thickTop="1">
      <c r="B109" s="31" t="s">
        <v>44</v>
      </c>
      <c r="C109" s="156" t="s">
        <v>47</v>
      </c>
      <c r="D109" s="157"/>
      <c r="E109" s="55"/>
      <c r="F109" s="66"/>
      <c r="G109" s="55"/>
      <c r="H109" s="55"/>
      <c r="I109" s="55"/>
      <c r="J109" s="55"/>
      <c r="K109" s="55"/>
    </row>
    <row r="110" spans="2:11" ht="22.5" customHeight="1" thickTop="1">
      <c r="B110" s="144"/>
      <c r="C110" s="147"/>
      <c r="D110" s="36" t="s">
        <v>19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</row>
    <row r="111" spans="2:11" ht="18.75" customHeight="1">
      <c r="B111" s="145"/>
      <c r="C111" s="148"/>
      <c r="D111" s="33" t="s">
        <v>21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</row>
    <row r="112" spans="2:11" ht="21.75" customHeight="1">
      <c r="B112" s="145"/>
      <c r="C112" s="148"/>
      <c r="D112" s="33" t="s">
        <v>22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</row>
    <row r="113" spans="2:11" ht="21.75" customHeight="1" thickBot="1">
      <c r="B113" s="146"/>
      <c r="C113" s="149"/>
      <c r="D113" s="28" t="s">
        <v>13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</row>
    <row r="114" spans="2:11" ht="21.75" customHeight="1" thickBot="1" thickTop="1">
      <c r="B114" s="31" t="s">
        <v>51</v>
      </c>
      <c r="C114" s="156" t="s">
        <v>25</v>
      </c>
      <c r="D114" s="157"/>
      <c r="E114" s="55"/>
      <c r="F114" s="66"/>
      <c r="G114" s="55"/>
      <c r="H114" s="55"/>
      <c r="I114" s="55"/>
      <c r="J114" s="55"/>
      <c r="K114" s="55"/>
    </row>
    <row r="115" spans="2:11" ht="22.5" customHeight="1" thickTop="1">
      <c r="B115" s="145"/>
      <c r="C115" s="147"/>
      <c r="D115" s="36" t="s">
        <v>19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</row>
    <row r="116" spans="2:11" ht="18.75" customHeight="1">
      <c r="B116" s="145"/>
      <c r="C116" s="148"/>
      <c r="D116" s="33" t="s">
        <v>21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</row>
    <row r="117" spans="2:11" ht="21.75" customHeight="1">
      <c r="B117" s="145"/>
      <c r="C117" s="148"/>
      <c r="D117" s="33" t="s">
        <v>22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</row>
    <row r="118" spans="2:11" ht="21.75" customHeight="1" thickBot="1">
      <c r="B118" s="145"/>
      <c r="C118" s="149"/>
      <c r="D118" s="28" t="s">
        <v>13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</row>
    <row r="119" spans="2:11" ht="21.75" customHeight="1" thickBot="1" thickTop="1">
      <c r="B119" s="31" t="s">
        <v>52</v>
      </c>
      <c r="C119" s="162" t="s">
        <v>31</v>
      </c>
      <c r="D119" s="165"/>
      <c r="E119" s="55"/>
      <c r="F119" s="66"/>
      <c r="G119" s="55"/>
      <c r="H119" s="55"/>
      <c r="I119" s="55"/>
      <c r="J119" s="55"/>
      <c r="K119" s="55"/>
    </row>
    <row r="120" spans="2:11" ht="22.5" customHeight="1" thickTop="1">
      <c r="B120" s="144"/>
      <c r="C120" s="147"/>
      <c r="D120" s="36" t="s">
        <v>19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</row>
    <row r="121" spans="2:11" ht="18.75" customHeight="1">
      <c r="B121" s="145"/>
      <c r="C121" s="148"/>
      <c r="D121" s="33" t="s">
        <v>21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</row>
    <row r="122" spans="2:11" ht="21.75" customHeight="1">
      <c r="B122" s="145"/>
      <c r="C122" s="148"/>
      <c r="D122" s="33" t="s">
        <v>22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</row>
    <row r="123" spans="2:11" ht="21.75" customHeight="1" thickBot="1">
      <c r="B123" s="146"/>
      <c r="C123" s="149"/>
      <c r="D123" s="28" t="s">
        <v>13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</row>
    <row r="124" spans="1:4" ht="13.5" thickTop="1">
      <c r="A124" s="37"/>
      <c r="B124" s="38"/>
      <c r="C124" s="13"/>
      <c r="D124" s="13"/>
    </row>
    <row r="125" spans="1:4" ht="76.5">
      <c r="A125" s="37"/>
      <c r="B125" s="116" t="s">
        <v>122</v>
      </c>
      <c r="C125" s="117" t="s">
        <v>33</v>
      </c>
      <c r="D125" s="117" t="s">
        <v>119</v>
      </c>
    </row>
    <row r="126" spans="1:4" ht="12.75">
      <c r="A126" s="37"/>
      <c r="B126" s="38"/>
      <c r="C126" s="13"/>
      <c r="D126" s="13"/>
    </row>
    <row r="127" spans="1:4" ht="63.75">
      <c r="A127" s="37"/>
      <c r="B127" s="116" t="s">
        <v>125</v>
      </c>
      <c r="C127" s="13" t="s">
        <v>33</v>
      </c>
      <c r="D127" s="13" t="s">
        <v>126</v>
      </c>
    </row>
    <row r="128" spans="1:4" ht="12.75">
      <c r="A128" s="37"/>
      <c r="B128" s="38"/>
      <c r="C128" s="13"/>
      <c r="D128" s="13"/>
    </row>
    <row r="129" spans="1:4" ht="76.5">
      <c r="A129" s="37"/>
      <c r="B129" s="116" t="s">
        <v>123</v>
      </c>
      <c r="C129" s="13" t="s">
        <v>33</v>
      </c>
      <c r="D129" s="13" t="s">
        <v>120</v>
      </c>
    </row>
    <row r="130" spans="1:4" ht="12.75">
      <c r="A130" s="37"/>
      <c r="B130" s="38"/>
      <c r="C130" s="13"/>
      <c r="D130" s="13"/>
    </row>
    <row r="131" spans="1:4" ht="38.25">
      <c r="A131" s="37"/>
      <c r="B131" s="116" t="s">
        <v>116</v>
      </c>
      <c r="C131" s="13" t="s">
        <v>33</v>
      </c>
      <c r="D131" s="13" t="s">
        <v>121</v>
      </c>
    </row>
    <row r="132" spans="1:4" ht="12.75">
      <c r="A132" s="37"/>
      <c r="B132" s="38"/>
      <c r="C132" s="13"/>
      <c r="D132" s="13"/>
    </row>
    <row r="133" spans="1:4" ht="12.75">
      <c r="A133" s="37"/>
      <c r="B133" s="38"/>
      <c r="C133" s="13"/>
      <c r="D133" s="13"/>
    </row>
    <row r="134" spans="1:4" ht="12.75">
      <c r="A134" s="37"/>
      <c r="B134" s="38">
        <v>12</v>
      </c>
      <c r="C134" s="13" t="s">
        <v>118</v>
      </c>
      <c r="D134" s="13"/>
    </row>
    <row r="135" spans="1:4" ht="12.75">
      <c r="A135" s="37"/>
      <c r="B135" s="38" t="s">
        <v>117</v>
      </c>
      <c r="C135" s="13"/>
      <c r="D135" s="13"/>
    </row>
    <row r="136" spans="1:4" ht="12.75">
      <c r="A136" s="37"/>
      <c r="B136" s="38"/>
      <c r="C136" s="13"/>
      <c r="D136" s="13"/>
    </row>
  </sheetData>
  <sheetProtection/>
  <mergeCells count="57">
    <mergeCell ref="B19:B23"/>
    <mergeCell ref="C19:C23"/>
    <mergeCell ref="B24:B28"/>
    <mergeCell ref="C24:C28"/>
    <mergeCell ref="B34:B38"/>
    <mergeCell ref="B54:B58"/>
    <mergeCell ref="C54:C58"/>
    <mergeCell ref="B39:B43"/>
    <mergeCell ref="C39:C43"/>
    <mergeCell ref="B44:B48"/>
    <mergeCell ref="B7:B12"/>
    <mergeCell ref="C7:C12"/>
    <mergeCell ref="E4:F4"/>
    <mergeCell ref="C13:D13"/>
    <mergeCell ref="B14:B18"/>
    <mergeCell ref="C14:C18"/>
    <mergeCell ref="C59:D59"/>
    <mergeCell ref="B29:B33"/>
    <mergeCell ref="C29:C33"/>
    <mergeCell ref="B60:B64"/>
    <mergeCell ref="C60:C64"/>
    <mergeCell ref="C34:C38"/>
    <mergeCell ref="C44:C48"/>
    <mergeCell ref="B49:B53"/>
    <mergeCell ref="C49:C53"/>
    <mergeCell ref="C65:D65"/>
    <mergeCell ref="B66:B70"/>
    <mergeCell ref="C66:C70"/>
    <mergeCell ref="C83:C87"/>
    <mergeCell ref="C71:D71"/>
    <mergeCell ref="B72:B76"/>
    <mergeCell ref="C72:C76"/>
    <mergeCell ref="B77:B81"/>
    <mergeCell ref="C77:C81"/>
    <mergeCell ref="C82:D82"/>
    <mergeCell ref="B83:B87"/>
    <mergeCell ref="C88:D88"/>
    <mergeCell ref="C99:D99"/>
    <mergeCell ref="B100:B103"/>
    <mergeCell ref="C100:C103"/>
    <mergeCell ref="C104:D104"/>
    <mergeCell ref="B105:B108"/>
    <mergeCell ref="B89:B93"/>
    <mergeCell ref="C89:C93"/>
    <mergeCell ref="C94:D94"/>
    <mergeCell ref="B95:B98"/>
    <mergeCell ref="C95:C98"/>
    <mergeCell ref="C119:D119"/>
    <mergeCell ref="B120:B123"/>
    <mergeCell ref="C120:C123"/>
    <mergeCell ref="B115:B118"/>
    <mergeCell ref="C115:C118"/>
    <mergeCell ref="C105:C108"/>
    <mergeCell ref="C109:D109"/>
    <mergeCell ref="C114:D114"/>
    <mergeCell ref="C110:C113"/>
    <mergeCell ref="B110:B113"/>
  </mergeCells>
  <printOptions horizontalCentered="1"/>
  <pageMargins left="0" right="0" top="0" bottom="0" header="0" footer="0"/>
  <pageSetup horizontalDpi="600" verticalDpi="600" orientation="landscape" paperSize="9" scale="50" r:id="rId1"/>
  <rowBreaks count="2" manualBreakCount="2">
    <brk id="87" max="15" man="1"/>
    <brk id="11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2" width="9.140625" style="67" customWidth="1"/>
    <col min="3" max="3" width="34.7109375" style="67" customWidth="1"/>
    <col min="4" max="4" width="14.421875" style="67" customWidth="1"/>
    <col min="5" max="5" width="16.57421875" style="67" customWidth="1"/>
    <col min="6" max="6" width="17.140625" style="67" customWidth="1"/>
    <col min="7" max="7" width="20.421875" style="67" customWidth="1"/>
    <col min="8" max="8" width="20.28125" style="67" customWidth="1"/>
    <col min="9" max="16384" width="9.140625" style="67" customWidth="1"/>
  </cols>
  <sheetData>
    <row r="1" spans="1:8" ht="18.75" customHeight="1">
      <c r="A1" s="84"/>
      <c r="G1" s="166" t="s">
        <v>71</v>
      </c>
      <c r="H1" s="166"/>
    </row>
    <row r="2" spans="1:8" ht="46.5" customHeight="1">
      <c r="A2" s="68"/>
      <c r="G2" s="166"/>
      <c r="H2" s="166"/>
    </row>
    <row r="3" spans="1:8" ht="40.5" customHeight="1" thickBot="1">
      <c r="A3" s="68"/>
      <c r="B3" s="167" t="s">
        <v>89</v>
      </c>
      <c r="C3" s="167"/>
      <c r="D3" s="167"/>
      <c r="E3" s="167"/>
      <c r="F3" s="167"/>
      <c r="G3" s="167"/>
      <c r="H3" s="168"/>
    </row>
    <row r="4" spans="2:8" s="69" customFormat="1" ht="64.5" thickTop="1">
      <c r="B4" s="70" t="s">
        <v>56</v>
      </c>
      <c r="C4" s="71" t="s">
        <v>107</v>
      </c>
      <c r="D4" s="72" t="s">
        <v>66</v>
      </c>
      <c r="E4" s="73" t="s">
        <v>67</v>
      </c>
      <c r="F4" s="73" t="s">
        <v>63</v>
      </c>
      <c r="G4" s="74" t="s">
        <v>64</v>
      </c>
      <c r="H4" s="75" t="s">
        <v>68</v>
      </c>
    </row>
    <row r="5" spans="2:8" s="76" customFormat="1" ht="21" customHeight="1">
      <c r="B5" s="78">
        <v>1</v>
      </c>
      <c r="C5" s="91">
        <v>2</v>
      </c>
      <c r="D5" s="92">
        <v>3</v>
      </c>
      <c r="E5" s="78">
        <v>4</v>
      </c>
      <c r="F5" s="78" t="s">
        <v>59</v>
      </c>
      <c r="G5" s="79" t="s">
        <v>57</v>
      </c>
      <c r="H5" s="93" t="s">
        <v>58</v>
      </c>
    </row>
    <row r="6" spans="2:8" ht="30.75" customHeight="1">
      <c r="B6" s="78">
        <v>1</v>
      </c>
      <c r="C6" s="86" t="s">
        <v>99</v>
      </c>
      <c r="D6" s="87">
        <v>258</v>
      </c>
      <c r="E6" s="87">
        <v>100</v>
      </c>
      <c r="F6" s="123">
        <v>129</v>
      </c>
      <c r="G6" s="124">
        <f>F6+(F6*0.15)</f>
        <v>148.35</v>
      </c>
      <c r="H6" s="125">
        <f aca="true" t="shared" si="0" ref="H6:H14">G6-E6</f>
        <v>48.349999999999994</v>
      </c>
    </row>
    <row r="7" spans="2:8" ht="25.5">
      <c r="B7" s="78">
        <v>2</v>
      </c>
      <c r="C7" s="86" t="s">
        <v>100</v>
      </c>
      <c r="D7" s="87">
        <v>601</v>
      </c>
      <c r="E7" s="87">
        <v>250</v>
      </c>
      <c r="F7" s="123">
        <f>D7/2</f>
        <v>300.5</v>
      </c>
      <c r="G7" s="124">
        <f>F7+(F7*0.15)</f>
        <v>345.575</v>
      </c>
      <c r="H7" s="125">
        <f t="shared" si="0"/>
        <v>95.57499999999999</v>
      </c>
    </row>
    <row r="8" spans="2:8" ht="25.5" customHeight="1">
      <c r="B8" s="78">
        <v>3</v>
      </c>
      <c r="C8" s="86" t="s">
        <v>101</v>
      </c>
      <c r="D8" s="87">
        <v>232</v>
      </c>
      <c r="E8" s="87">
        <v>80</v>
      </c>
      <c r="F8" s="123">
        <v>116</v>
      </c>
      <c r="G8" s="124">
        <f aca="true" t="shared" si="1" ref="G8:G14">F8+(F8*0.15)</f>
        <v>133.4</v>
      </c>
      <c r="H8" s="125">
        <f t="shared" si="0"/>
        <v>53.400000000000006</v>
      </c>
    </row>
    <row r="9" spans="2:8" ht="26.25" customHeight="1">
      <c r="B9" s="78">
        <v>4</v>
      </c>
      <c r="C9" s="86" t="s">
        <v>102</v>
      </c>
      <c r="D9" s="87">
        <v>390</v>
      </c>
      <c r="E9" s="87">
        <v>180</v>
      </c>
      <c r="F9" s="123">
        <f aca="true" t="shared" si="2" ref="F9:F14">D9/2</f>
        <v>195</v>
      </c>
      <c r="G9" s="124">
        <f t="shared" si="1"/>
        <v>224.25</v>
      </c>
      <c r="H9" s="125">
        <f t="shared" si="0"/>
        <v>44.25</v>
      </c>
    </row>
    <row r="10" spans="2:8" ht="31.5" customHeight="1">
      <c r="B10" s="78">
        <v>5</v>
      </c>
      <c r="C10" s="86" t="s">
        <v>103</v>
      </c>
      <c r="D10" s="87">
        <v>560</v>
      </c>
      <c r="E10" s="87">
        <v>240</v>
      </c>
      <c r="F10" s="123">
        <f t="shared" si="2"/>
        <v>280</v>
      </c>
      <c r="G10" s="124">
        <f t="shared" si="1"/>
        <v>322</v>
      </c>
      <c r="H10" s="125">
        <f t="shared" si="0"/>
        <v>82</v>
      </c>
    </row>
    <row r="11" spans="2:8" ht="32.25" customHeight="1">
      <c r="B11" s="78">
        <v>6</v>
      </c>
      <c r="C11" s="86" t="s">
        <v>104</v>
      </c>
      <c r="D11" s="87">
        <v>424</v>
      </c>
      <c r="E11" s="87">
        <v>160</v>
      </c>
      <c r="F11" s="123">
        <f t="shared" si="2"/>
        <v>212</v>
      </c>
      <c r="G11" s="124">
        <f t="shared" si="1"/>
        <v>243.8</v>
      </c>
      <c r="H11" s="125">
        <f t="shared" si="0"/>
        <v>83.80000000000001</v>
      </c>
    </row>
    <row r="12" spans="2:8" ht="27" customHeight="1">
      <c r="B12" s="78">
        <v>7</v>
      </c>
      <c r="C12" s="86" t="s">
        <v>104</v>
      </c>
      <c r="D12" s="87">
        <v>424</v>
      </c>
      <c r="E12" s="87">
        <v>160</v>
      </c>
      <c r="F12" s="123">
        <f t="shared" si="2"/>
        <v>212</v>
      </c>
      <c r="G12" s="124">
        <f t="shared" si="1"/>
        <v>243.8</v>
      </c>
      <c r="H12" s="125">
        <f t="shared" si="0"/>
        <v>83.80000000000001</v>
      </c>
    </row>
    <row r="13" spans="2:8" ht="30" customHeight="1">
      <c r="B13" s="78">
        <v>8</v>
      </c>
      <c r="C13" s="86" t="s">
        <v>105</v>
      </c>
      <c r="D13" s="87">
        <v>560</v>
      </c>
      <c r="E13" s="87">
        <v>240</v>
      </c>
      <c r="F13" s="123">
        <f t="shared" si="2"/>
        <v>280</v>
      </c>
      <c r="G13" s="124">
        <f t="shared" si="1"/>
        <v>322</v>
      </c>
      <c r="H13" s="125">
        <f t="shared" si="0"/>
        <v>82</v>
      </c>
    </row>
    <row r="14" spans="2:8" ht="27.75" customHeight="1" thickBot="1">
      <c r="B14" s="78">
        <v>9</v>
      </c>
      <c r="C14" s="86" t="s">
        <v>106</v>
      </c>
      <c r="D14" s="87">
        <v>220</v>
      </c>
      <c r="E14" s="87">
        <v>80</v>
      </c>
      <c r="F14" s="123">
        <f t="shared" si="2"/>
        <v>110</v>
      </c>
      <c r="G14" s="124">
        <f t="shared" si="1"/>
        <v>126.5</v>
      </c>
      <c r="H14" s="125">
        <f t="shared" si="0"/>
        <v>46.5</v>
      </c>
    </row>
    <row r="15" spans="2:8" ht="12.75" hidden="1">
      <c r="B15" s="78"/>
      <c r="C15" s="86"/>
      <c r="D15" s="87"/>
      <c r="E15" s="87"/>
      <c r="F15" s="123"/>
      <c r="G15" s="124"/>
      <c r="H15" s="125"/>
    </row>
    <row r="16" spans="2:8" ht="12.75" hidden="1">
      <c r="B16" s="78"/>
      <c r="C16" s="86"/>
      <c r="D16" s="87"/>
      <c r="E16" s="87"/>
      <c r="F16" s="123"/>
      <c r="G16" s="124"/>
      <c r="H16" s="125"/>
    </row>
    <row r="17" spans="2:8" ht="12.75" hidden="1">
      <c r="B17" s="78"/>
      <c r="C17" s="86"/>
      <c r="D17" s="87"/>
      <c r="E17" s="87"/>
      <c r="F17" s="123"/>
      <c r="G17" s="124"/>
      <c r="H17" s="125"/>
    </row>
    <row r="18" spans="2:8" ht="12.75" hidden="1">
      <c r="B18" s="78"/>
      <c r="C18" s="86"/>
      <c r="D18" s="87"/>
      <c r="E18" s="87"/>
      <c r="F18" s="123"/>
      <c r="G18" s="124"/>
      <c r="H18" s="125"/>
    </row>
    <row r="19" spans="2:8" ht="12.75" hidden="1">
      <c r="B19" s="78"/>
      <c r="C19" s="86"/>
      <c r="D19" s="87"/>
      <c r="E19" s="87"/>
      <c r="F19" s="123"/>
      <c r="G19" s="124"/>
      <c r="H19" s="125"/>
    </row>
    <row r="20" spans="2:8" ht="12.75" hidden="1">
      <c r="B20" s="78"/>
      <c r="C20" s="86"/>
      <c r="D20" s="87"/>
      <c r="E20" s="87"/>
      <c r="F20" s="123"/>
      <c r="G20" s="124"/>
      <c r="H20" s="125"/>
    </row>
    <row r="21" spans="2:8" ht="13.5" hidden="1" thickBot="1">
      <c r="B21" s="78"/>
      <c r="C21" s="86"/>
      <c r="D21" s="87"/>
      <c r="E21" s="87"/>
      <c r="F21" s="123"/>
      <c r="G21" s="124"/>
      <c r="H21" s="125"/>
    </row>
    <row r="22" spans="1:8" ht="14.25" thickBot="1" thickTop="1">
      <c r="A22" s="80"/>
      <c r="B22" s="81"/>
      <c r="C22" s="82" t="s">
        <v>69</v>
      </c>
      <c r="D22" s="126">
        <f>SUM(D6:D21)</f>
        <v>3669</v>
      </c>
      <c r="E22" s="127">
        <f>SUM(E6:E21)</f>
        <v>1490</v>
      </c>
      <c r="F22" s="127">
        <f>SUM(F6:F21)</f>
        <v>1834.5</v>
      </c>
      <c r="G22" s="128">
        <f>SUM(G6:G21)</f>
        <v>2109.6749999999997</v>
      </c>
      <c r="H22" s="129">
        <f>SUM(H6:H21)</f>
        <v>619.675</v>
      </c>
    </row>
    <row r="23" spans="3:4" ht="13.5" thickTop="1">
      <c r="C23" s="68"/>
      <c r="D23" s="68"/>
    </row>
  </sheetData>
  <sheetProtection/>
  <mergeCells count="2">
    <mergeCell ref="G1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2" width="9.140625" style="67" customWidth="1"/>
    <col min="3" max="3" width="34.7109375" style="67" customWidth="1"/>
    <col min="4" max="4" width="17.28125" style="67" customWidth="1"/>
    <col min="5" max="5" width="16.57421875" style="67" customWidth="1"/>
    <col min="6" max="6" width="17.140625" style="67" customWidth="1"/>
    <col min="7" max="7" width="20.421875" style="67" customWidth="1"/>
    <col min="8" max="8" width="19.140625" style="67" customWidth="1"/>
    <col min="9" max="16384" width="9.140625" style="67" customWidth="1"/>
  </cols>
  <sheetData>
    <row r="1" spans="1:8" ht="18.75" customHeight="1">
      <c r="A1" s="84"/>
      <c r="G1" s="166" t="s">
        <v>70</v>
      </c>
      <c r="H1" s="166"/>
    </row>
    <row r="2" spans="7:8" ht="46.5" customHeight="1">
      <c r="G2" s="166"/>
      <c r="H2" s="166"/>
    </row>
    <row r="3" spans="1:8" ht="40.5" customHeight="1" thickBot="1">
      <c r="A3" s="68"/>
      <c r="B3" s="167" t="s">
        <v>108</v>
      </c>
      <c r="C3" s="167"/>
      <c r="D3" s="167"/>
      <c r="E3" s="167"/>
      <c r="F3" s="167"/>
      <c r="G3" s="167"/>
      <c r="H3" s="168"/>
    </row>
    <row r="4" spans="2:8" s="69" customFormat="1" ht="77.25" thickTop="1">
      <c r="B4" s="70" t="s">
        <v>56</v>
      </c>
      <c r="C4" s="71" t="s">
        <v>60</v>
      </c>
      <c r="D4" s="72" t="s">
        <v>61</v>
      </c>
      <c r="E4" s="73" t="s">
        <v>62</v>
      </c>
      <c r="F4" s="73" t="s">
        <v>63</v>
      </c>
      <c r="G4" s="74" t="s">
        <v>64</v>
      </c>
      <c r="H4" s="75" t="s">
        <v>65</v>
      </c>
    </row>
    <row r="5" spans="2:8" s="76" customFormat="1" ht="21" customHeight="1">
      <c r="B5" s="78">
        <v>1</v>
      </c>
      <c r="C5" s="91">
        <v>2</v>
      </c>
      <c r="D5" s="92">
        <v>3</v>
      </c>
      <c r="E5" s="78">
        <v>4</v>
      </c>
      <c r="F5" s="78" t="s">
        <v>59</v>
      </c>
      <c r="G5" s="79" t="s">
        <v>57</v>
      </c>
      <c r="H5" s="93" t="s">
        <v>58</v>
      </c>
    </row>
    <row r="6" spans="2:8" ht="25.5">
      <c r="B6" s="77">
        <v>1</v>
      </c>
      <c r="C6" s="86" t="s">
        <v>109</v>
      </c>
      <c r="D6" s="87">
        <v>528</v>
      </c>
      <c r="E6" s="87">
        <v>287</v>
      </c>
      <c r="F6" s="123">
        <f aca="true" t="shared" si="0" ref="F6:F11">D6/2</f>
        <v>264</v>
      </c>
      <c r="G6" s="124">
        <f aca="true" t="shared" si="1" ref="G6:G11">F6+(F6*0.15)</f>
        <v>303.6</v>
      </c>
      <c r="H6" s="125">
        <f aca="true" t="shared" si="2" ref="H6:H11">G6-E6</f>
        <v>16.600000000000023</v>
      </c>
    </row>
    <row r="7" spans="2:8" ht="38.25">
      <c r="B7" s="77">
        <v>2</v>
      </c>
      <c r="C7" s="86" t="s">
        <v>110</v>
      </c>
      <c r="D7" s="87">
        <v>414</v>
      </c>
      <c r="E7" s="87">
        <v>208</v>
      </c>
      <c r="F7" s="123">
        <f t="shared" si="0"/>
        <v>207</v>
      </c>
      <c r="G7" s="124">
        <f t="shared" si="1"/>
        <v>238.05</v>
      </c>
      <c r="H7" s="125">
        <f t="shared" si="2"/>
        <v>30.05000000000001</v>
      </c>
    </row>
    <row r="8" spans="2:8" ht="25.5">
      <c r="B8" s="77">
        <v>3</v>
      </c>
      <c r="C8" s="86" t="s">
        <v>111</v>
      </c>
      <c r="D8" s="87">
        <v>191</v>
      </c>
      <c r="E8" s="87">
        <v>88</v>
      </c>
      <c r="F8" s="123">
        <f t="shared" si="0"/>
        <v>95.5</v>
      </c>
      <c r="G8" s="124">
        <f t="shared" si="1"/>
        <v>109.825</v>
      </c>
      <c r="H8" s="125">
        <f t="shared" si="2"/>
        <v>21.825000000000003</v>
      </c>
    </row>
    <row r="9" spans="2:8" ht="25.5">
      <c r="B9" s="77">
        <v>4</v>
      </c>
      <c r="C9" s="86" t="s">
        <v>112</v>
      </c>
      <c r="D9" s="87">
        <v>245</v>
      </c>
      <c r="E9" s="87">
        <v>121</v>
      </c>
      <c r="F9" s="123">
        <f t="shared" si="0"/>
        <v>122.5</v>
      </c>
      <c r="G9" s="124">
        <f t="shared" si="1"/>
        <v>140.875</v>
      </c>
      <c r="H9" s="125">
        <f t="shared" si="2"/>
        <v>19.875</v>
      </c>
    </row>
    <row r="10" spans="2:8" ht="25.5">
      <c r="B10" s="77">
        <v>5</v>
      </c>
      <c r="C10" s="86" t="s">
        <v>113</v>
      </c>
      <c r="D10" s="87">
        <v>257</v>
      </c>
      <c r="E10" s="87">
        <v>246</v>
      </c>
      <c r="F10" s="123">
        <f t="shared" si="0"/>
        <v>128.5</v>
      </c>
      <c r="G10" s="124">
        <f t="shared" si="1"/>
        <v>147.775</v>
      </c>
      <c r="H10" s="125">
        <f t="shared" si="2"/>
        <v>-98.225</v>
      </c>
    </row>
    <row r="11" spans="2:8" ht="26.25" thickBot="1">
      <c r="B11" s="77">
        <v>6</v>
      </c>
      <c r="C11" s="86" t="s">
        <v>114</v>
      </c>
      <c r="D11" s="87">
        <v>245</v>
      </c>
      <c r="E11" s="87">
        <v>114</v>
      </c>
      <c r="F11" s="123">
        <f t="shared" si="0"/>
        <v>122.5</v>
      </c>
      <c r="G11" s="124">
        <f t="shared" si="1"/>
        <v>140.875</v>
      </c>
      <c r="H11" s="125">
        <f t="shared" si="2"/>
        <v>26.875</v>
      </c>
    </row>
    <row r="12" spans="2:8" ht="12.75" hidden="1">
      <c r="B12" s="77"/>
      <c r="C12" s="86"/>
      <c r="D12" s="87"/>
      <c r="E12" s="87"/>
      <c r="F12" s="123"/>
      <c r="G12" s="124"/>
      <c r="H12" s="125"/>
    </row>
    <row r="13" spans="2:8" ht="12.75" hidden="1">
      <c r="B13" s="77"/>
      <c r="C13" s="88"/>
      <c r="D13" s="89"/>
      <c r="E13" s="90"/>
      <c r="F13" s="123"/>
      <c r="G13" s="124"/>
      <c r="H13" s="125"/>
    </row>
    <row r="14" spans="2:8" ht="12.75" hidden="1">
      <c r="B14" s="77"/>
      <c r="C14" s="88"/>
      <c r="D14" s="89"/>
      <c r="E14" s="90"/>
      <c r="F14" s="123"/>
      <c r="G14" s="124"/>
      <c r="H14" s="125"/>
    </row>
    <row r="15" spans="2:8" ht="12.75" hidden="1">
      <c r="B15" s="77"/>
      <c r="C15" s="88"/>
      <c r="D15" s="89"/>
      <c r="E15" s="90"/>
      <c r="F15" s="123"/>
      <c r="G15" s="124"/>
      <c r="H15" s="125"/>
    </row>
    <row r="16" spans="2:8" ht="12.75" hidden="1">
      <c r="B16" s="77"/>
      <c r="C16" s="88"/>
      <c r="D16" s="89"/>
      <c r="E16" s="90"/>
      <c r="F16" s="123"/>
      <c r="G16" s="124"/>
      <c r="H16" s="125"/>
    </row>
    <row r="17" spans="2:8" ht="13.5" hidden="1" thickBot="1">
      <c r="B17" s="77"/>
      <c r="C17" s="88"/>
      <c r="D17" s="89"/>
      <c r="E17" s="90"/>
      <c r="F17" s="123"/>
      <c r="G17" s="124"/>
      <c r="H17" s="125"/>
    </row>
    <row r="18" spans="1:8" ht="14.25" thickBot="1" thickTop="1">
      <c r="A18" s="80"/>
      <c r="B18" s="81"/>
      <c r="C18" s="82" t="s">
        <v>69</v>
      </c>
      <c r="D18" s="131">
        <f>SUM(D6:D17)</f>
        <v>1880</v>
      </c>
      <c r="E18" s="131">
        <f>SUM(E6:E17)</f>
        <v>1064</v>
      </c>
      <c r="F18" s="131">
        <f>SUM(F6:F17)</f>
        <v>940</v>
      </c>
      <c r="G18" s="132">
        <f>SUM(G6:G17)</f>
        <v>1081</v>
      </c>
      <c r="H18" s="133">
        <f>SUM(H6:H17)</f>
        <v>17.000000000000043</v>
      </c>
    </row>
    <row r="19" spans="3:4" ht="13.5" thickTop="1">
      <c r="C19" s="68"/>
      <c r="D19" s="68"/>
    </row>
  </sheetData>
  <sheetProtection/>
  <mergeCells count="2">
    <mergeCell ref="G1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2013-12-13T05:39:33Z</dcterms:modified>
  <cp:category/>
  <cp:version/>
  <cp:contentType/>
  <cp:contentStatus/>
</cp:coreProperties>
</file>